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zdata-my.sharepoint.com/personal/miroslav_faltin_cez_cz/Documents/Dokumenty/MF/Víceboj/ZV2026/"/>
    </mc:Choice>
  </mc:AlternateContent>
  <xr:revisionPtr revIDLastSave="0" documentId="8_{60DBD68B-B49F-4DE1-8833-63A4F1BBF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sledky final" sheetId="1" r:id="rId1"/>
    <sheet name="prezence2025" sheetId="16" r:id="rId2"/>
    <sheet name="50m" sheetId="8" r:id="rId3"/>
    <sheet name="Hod" sheetId="9" r:id="rId4"/>
    <sheet name="skok" sheetId="17" r:id="rId5"/>
    <sheet name="200m" sheetId="18" r:id="rId6"/>
    <sheet name="List2" sheetId="2" r:id="rId7"/>
  </sheets>
  <definedNames>
    <definedName name="_xlnm._FilterDatabase" localSheetId="0" hidden="1">'výsledky final'!$D$2:$AF$80</definedName>
    <definedName name="_xlnm.Print_Area" localSheetId="5">'200m'!$A$63:$D$95</definedName>
    <definedName name="_xlnm.Print_Area" localSheetId="2">'50m'!$B$28:$E$51</definedName>
    <definedName name="_xlnm.Print_Area" localSheetId="3">Hod!$A$63:$F$84</definedName>
    <definedName name="_xlnm.Print_Area" localSheetId="4">skok!$A$60:$F$89</definedName>
    <definedName name="_xlnm.Print_Area" localSheetId="0">'výsledky final'!$A$12:$U$37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5" i="1"/>
  <c r="G66" i="1"/>
  <c r="G41" i="1"/>
  <c r="G42" i="1"/>
  <c r="G43" i="1"/>
  <c r="G44" i="1"/>
  <c r="G45" i="1"/>
  <c r="G46" i="1"/>
  <c r="G47" i="1"/>
  <c r="G48" i="1"/>
  <c r="G51" i="1"/>
  <c r="G52" i="1"/>
  <c r="G53" i="1"/>
  <c r="G54" i="1"/>
  <c r="G55" i="1"/>
  <c r="G56" i="1"/>
  <c r="G34" i="1"/>
  <c r="G33" i="1"/>
  <c r="G32" i="1"/>
  <c r="G31" i="1"/>
  <c r="G30" i="1"/>
  <c r="G29" i="1"/>
  <c r="K53" i="1"/>
  <c r="L53" i="1" s="1"/>
  <c r="N53" i="1"/>
  <c r="O53" i="1" s="1"/>
  <c r="Q53" i="1"/>
  <c r="Y53" i="1"/>
  <c r="Z53" i="1" s="1"/>
  <c r="AA53" i="1"/>
  <c r="AB53" i="1" s="1"/>
  <c r="K64" i="1"/>
  <c r="L64" i="1" s="1"/>
  <c r="N64" i="1"/>
  <c r="O64" i="1" s="1"/>
  <c r="Q64" i="1"/>
  <c r="Y64" i="1"/>
  <c r="Z64" i="1" s="1"/>
  <c r="AA64" i="1"/>
  <c r="AB64" i="1" s="1"/>
  <c r="K65" i="1"/>
  <c r="L65" i="1" s="1"/>
  <c r="N65" i="1"/>
  <c r="O65" i="1" s="1"/>
  <c r="Q65" i="1"/>
  <c r="Y65" i="1"/>
  <c r="Z65" i="1" s="1"/>
  <c r="AA65" i="1"/>
  <c r="AB65" i="1" s="1"/>
  <c r="K66" i="1"/>
  <c r="L66" i="1" s="1"/>
  <c r="N66" i="1"/>
  <c r="O66" i="1" s="1"/>
  <c r="Q66" i="1"/>
  <c r="Y66" i="1"/>
  <c r="Z66" i="1" s="1"/>
  <c r="AA66" i="1"/>
  <c r="AB66" i="1" s="1"/>
  <c r="K51" i="1"/>
  <c r="L51" i="1" s="1"/>
  <c r="N51" i="1"/>
  <c r="O51" i="1" s="1"/>
  <c r="Q51" i="1"/>
  <c r="Y51" i="1"/>
  <c r="Z51" i="1" s="1"/>
  <c r="AA51" i="1"/>
  <c r="AB51" i="1" s="1"/>
  <c r="K52" i="1"/>
  <c r="L52" i="1" s="1"/>
  <c r="N52" i="1"/>
  <c r="O52" i="1" s="1"/>
  <c r="Q52" i="1"/>
  <c r="Y52" i="1"/>
  <c r="Z52" i="1" s="1"/>
  <c r="AA52" i="1"/>
  <c r="AB52" i="1" s="1"/>
  <c r="K54" i="1"/>
  <c r="L54" i="1" s="1"/>
  <c r="N54" i="1"/>
  <c r="O54" i="1" s="1"/>
  <c r="Q54" i="1"/>
  <c r="Y54" i="1"/>
  <c r="Z54" i="1" s="1"/>
  <c r="AA54" i="1"/>
  <c r="AB54" i="1" s="1"/>
  <c r="K55" i="1"/>
  <c r="L55" i="1" s="1"/>
  <c r="N55" i="1"/>
  <c r="O55" i="1" s="1"/>
  <c r="Q55" i="1"/>
  <c r="Y55" i="1"/>
  <c r="Z55" i="1" s="1"/>
  <c r="AA55" i="1"/>
  <c r="AB55" i="1" s="1"/>
  <c r="K56" i="1"/>
  <c r="L56" i="1" s="1"/>
  <c r="N56" i="1"/>
  <c r="O56" i="1" s="1"/>
  <c r="Q56" i="1"/>
  <c r="Y56" i="1"/>
  <c r="Z56" i="1" s="1"/>
  <c r="AA56" i="1"/>
  <c r="AB56" i="1" s="1"/>
  <c r="K41" i="1"/>
  <c r="L41" i="1" s="1"/>
  <c r="N41" i="1"/>
  <c r="O41" i="1" s="1"/>
  <c r="Q41" i="1"/>
  <c r="Y41" i="1"/>
  <c r="Z41" i="1" s="1"/>
  <c r="AA41" i="1"/>
  <c r="AB41" i="1" s="1"/>
  <c r="K42" i="1"/>
  <c r="L42" i="1" s="1"/>
  <c r="N42" i="1"/>
  <c r="O42" i="1" s="1"/>
  <c r="Q42" i="1"/>
  <c r="Y42" i="1"/>
  <c r="Z42" i="1" s="1"/>
  <c r="AA42" i="1"/>
  <c r="AB42" i="1" s="1"/>
  <c r="K43" i="1"/>
  <c r="L43" i="1" s="1"/>
  <c r="N43" i="1"/>
  <c r="O43" i="1" s="1"/>
  <c r="Q43" i="1"/>
  <c r="Y43" i="1"/>
  <c r="Z43" i="1" s="1"/>
  <c r="AA43" i="1"/>
  <c r="AB43" i="1" s="1"/>
  <c r="K44" i="1"/>
  <c r="L44" i="1" s="1"/>
  <c r="N44" i="1"/>
  <c r="O44" i="1" s="1"/>
  <c r="Q44" i="1"/>
  <c r="Y44" i="1"/>
  <c r="Z44" i="1" s="1"/>
  <c r="AA44" i="1"/>
  <c r="AB44" i="1" s="1"/>
  <c r="K45" i="1"/>
  <c r="L45" i="1" s="1"/>
  <c r="N45" i="1"/>
  <c r="O45" i="1" s="1"/>
  <c r="Q45" i="1"/>
  <c r="Y45" i="1"/>
  <c r="Z45" i="1" s="1"/>
  <c r="AA45" i="1"/>
  <c r="AB45" i="1" s="1"/>
  <c r="K46" i="1"/>
  <c r="L46" i="1" s="1"/>
  <c r="N46" i="1"/>
  <c r="O46" i="1" s="1"/>
  <c r="Q46" i="1"/>
  <c r="Y46" i="1"/>
  <c r="Z46" i="1" s="1"/>
  <c r="AA46" i="1"/>
  <c r="AB46" i="1" s="1"/>
  <c r="K47" i="1"/>
  <c r="L47" i="1" s="1"/>
  <c r="N47" i="1"/>
  <c r="O47" i="1" s="1"/>
  <c r="Q47" i="1"/>
  <c r="Y47" i="1"/>
  <c r="Z47" i="1" s="1"/>
  <c r="AA47" i="1"/>
  <c r="AB47" i="1" s="1"/>
  <c r="K48" i="1"/>
  <c r="L48" i="1" s="1"/>
  <c r="N48" i="1"/>
  <c r="O48" i="1" s="1"/>
  <c r="Q48" i="1"/>
  <c r="Y48" i="1"/>
  <c r="Z48" i="1" s="1"/>
  <c r="AA48" i="1"/>
  <c r="AB48" i="1" s="1"/>
  <c r="K29" i="1"/>
  <c r="L29" i="1" s="1"/>
  <c r="N29" i="1"/>
  <c r="O29" i="1" s="1"/>
  <c r="Q29" i="1"/>
  <c r="Y29" i="1"/>
  <c r="Z29" i="1" s="1"/>
  <c r="AA29" i="1"/>
  <c r="AB29" i="1" s="1"/>
  <c r="K30" i="1"/>
  <c r="L30" i="1" s="1"/>
  <c r="N30" i="1"/>
  <c r="O30" i="1" s="1"/>
  <c r="Q30" i="1"/>
  <c r="Y30" i="1"/>
  <c r="Z30" i="1" s="1"/>
  <c r="AA30" i="1"/>
  <c r="AB30" i="1" s="1"/>
  <c r="K31" i="1"/>
  <c r="L31" i="1" s="1"/>
  <c r="N31" i="1"/>
  <c r="O31" i="1" s="1"/>
  <c r="Q31" i="1"/>
  <c r="Y31" i="1"/>
  <c r="Z31" i="1" s="1"/>
  <c r="AA31" i="1"/>
  <c r="AB31" i="1" s="1"/>
  <c r="K32" i="1"/>
  <c r="L32" i="1" s="1"/>
  <c r="N32" i="1"/>
  <c r="O32" i="1" s="1"/>
  <c r="Q32" i="1"/>
  <c r="Y32" i="1"/>
  <c r="Z32" i="1" s="1"/>
  <c r="AA32" i="1"/>
  <c r="AB32" i="1" s="1"/>
  <c r="K33" i="1"/>
  <c r="L33" i="1" s="1"/>
  <c r="N33" i="1"/>
  <c r="O33" i="1" s="1"/>
  <c r="Q33" i="1"/>
  <c r="Y33" i="1"/>
  <c r="Z33" i="1" s="1"/>
  <c r="AA33" i="1"/>
  <c r="AB33" i="1" s="1"/>
  <c r="K34" i="1"/>
  <c r="L34" i="1" s="1"/>
  <c r="N34" i="1"/>
  <c r="O34" i="1" s="1"/>
  <c r="Q34" i="1"/>
  <c r="Y34" i="1"/>
  <c r="Z34" i="1" s="1"/>
  <c r="AA34" i="1"/>
  <c r="AB34" i="1" s="1"/>
  <c r="G16" i="1"/>
  <c r="K16" i="1"/>
  <c r="L16" i="1" s="1"/>
  <c r="N16" i="1"/>
  <c r="O16" i="1" s="1"/>
  <c r="Q16" i="1"/>
  <c r="Y16" i="1"/>
  <c r="Z16" i="1" s="1"/>
  <c r="AA16" i="1"/>
  <c r="AB16" i="1" s="1"/>
  <c r="G17" i="1"/>
  <c r="K17" i="1"/>
  <c r="L17" i="1" s="1"/>
  <c r="N17" i="1"/>
  <c r="O17" i="1" s="1"/>
  <c r="Q17" i="1"/>
  <c r="Y17" i="1"/>
  <c r="Z17" i="1" s="1"/>
  <c r="AA17" i="1"/>
  <c r="AB17" i="1" s="1"/>
  <c r="G18" i="1"/>
  <c r="K18" i="1"/>
  <c r="L18" i="1" s="1"/>
  <c r="N18" i="1"/>
  <c r="O18" i="1" s="1"/>
  <c r="Q18" i="1"/>
  <c r="Y18" i="1"/>
  <c r="Z18" i="1" s="1"/>
  <c r="AA18" i="1"/>
  <c r="AB18" i="1" s="1"/>
  <c r="G19" i="1"/>
  <c r="K19" i="1"/>
  <c r="L19" i="1" s="1"/>
  <c r="N19" i="1"/>
  <c r="O19" i="1" s="1"/>
  <c r="Q19" i="1"/>
  <c r="Y19" i="1"/>
  <c r="Z19" i="1" s="1"/>
  <c r="AA19" i="1"/>
  <c r="AB19" i="1" s="1"/>
  <c r="G20" i="1"/>
  <c r="K20" i="1"/>
  <c r="L20" i="1" s="1"/>
  <c r="N20" i="1"/>
  <c r="O20" i="1" s="1"/>
  <c r="Q20" i="1"/>
  <c r="Y20" i="1"/>
  <c r="Z20" i="1" s="1"/>
  <c r="AA20" i="1"/>
  <c r="AB20" i="1" s="1"/>
  <c r="G21" i="1"/>
  <c r="K21" i="1"/>
  <c r="L21" i="1" s="1"/>
  <c r="N21" i="1"/>
  <c r="O21" i="1" s="1"/>
  <c r="Q21" i="1"/>
  <c r="Y21" i="1"/>
  <c r="Z21" i="1" s="1"/>
  <c r="AA21" i="1"/>
  <c r="AB21" i="1" s="1"/>
  <c r="G22" i="1"/>
  <c r="K22" i="1"/>
  <c r="L22" i="1" s="1"/>
  <c r="N22" i="1"/>
  <c r="O22" i="1" s="1"/>
  <c r="Q22" i="1"/>
  <c r="Y22" i="1"/>
  <c r="Z22" i="1" s="1"/>
  <c r="AA22" i="1"/>
  <c r="AB22" i="1" s="1"/>
  <c r="G23" i="1"/>
  <c r="K23" i="1"/>
  <c r="L23" i="1" s="1"/>
  <c r="N23" i="1"/>
  <c r="O23" i="1" s="1"/>
  <c r="Q23" i="1"/>
  <c r="Y23" i="1"/>
  <c r="Z23" i="1" s="1"/>
  <c r="AA23" i="1"/>
  <c r="AB23" i="1" s="1"/>
  <c r="AA26" i="1"/>
  <c r="AB26" i="1" s="1"/>
  <c r="Y26" i="1"/>
  <c r="Z26" i="1" s="1"/>
  <c r="Q26" i="1"/>
  <c r="N26" i="1"/>
  <c r="O26" i="1" s="1"/>
  <c r="K26" i="1"/>
  <c r="L26" i="1" s="1"/>
  <c r="G26" i="1"/>
  <c r="AA25" i="1"/>
  <c r="AB25" i="1" s="1"/>
  <c r="Y25" i="1"/>
  <c r="Z25" i="1" s="1"/>
  <c r="Q25" i="1"/>
  <c r="N25" i="1"/>
  <c r="O25" i="1" s="1"/>
  <c r="K25" i="1"/>
  <c r="L25" i="1" s="1"/>
  <c r="G25" i="1"/>
  <c r="AA24" i="1"/>
  <c r="AB24" i="1" s="1"/>
  <c r="Y24" i="1"/>
  <c r="Z24" i="1" s="1"/>
  <c r="Q24" i="1"/>
  <c r="N24" i="1"/>
  <c r="O24" i="1" s="1"/>
  <c r="K24" i="1"/>
  <c r="L24" i="1" s="1"/>
  <c r="G24" i="1"/>
  <c r="AA15" i="1"/>
  <c r="AB15" i="1" s="1"/>
  <c r="Y15" i="1"/>
  <c r="Z15" i="1" s="1"/>
  <c r="Q15" i="1"/>
  <c r="N15" i="1"/>
  <c r="O15" i="1" s="1"/>
  <c r="K15" i="1"/>
  <c r="L15" i="1" s="1"/>
  <c r="G15" i="1"/>
  <c r="AA59" i="1"/>
  <c r="AB59" i="1" s="1"/>
  <c r="Y59" i="1"/>
  <c r="Z59" i="1" s="1"/>
  <c r="Q59" i="1"/>
  <c r="N59" i="1"/>
  <c r="K59" i="1"/>
  <c r="L59" i="1" s="1"/>
  <c r="G59" i="1"/>
  <c r="AA58" i="1"/>
  <c r="AB58" i="1" s="1"/>
  <c r="Y58" i="1"/>
  <c r="Z58" i="1" s="1"/>
  <c r="Q58" i="1"/>
  <c r="N58" i="1"/>
  <c r="O58" i="1" s="1"/>
  <c r="K58" i="1"/>
  <c r="L58" i="1" s="1"/>
  <c r="G58" i="1"/>
  <c r="AA74" i="1"/>
  <c r="AB74" i="1" s="1"/>
  <c r="Y74" i="1"/>
  <c r="Z74" i="1" s="1"/>
  <c r="Q74" i="1"/>
  <c r="N74" i="1"/>
  <c r="O74" i="1" s="1"/>
  <c r="K74" i="1"/>
  <c r="L74" i="1" s="1"/>
  <c r="G74" i="1"/>
  <c r="AA73" i="1"/>
  <c r="AB73" i="1" s="1"/>
  <c r="Y73" i="1"/>
  <c r="Z73" i="1" s="1"/>
  <c r="Q73" i="1"/>
  <c r="N73" i="1"/>
  <c r="O73" i="1" s="1"/>
  <c r="K73" i="1"/>
  <c r="L73" i="1" s="1"/>
  <c r="G73" i="1"/>
  <c r="AA80" i="1"/>
  <c r="AB80" i="1" s="1"/>
  <c r="Y80" i="1"/>
  <c r="Z80" i="1" s="1"/>
  <c r="Q80" i="1"/>
  <c r="N80" i="1"/>
  <c r="O80" i="1" s="1"/>
  <c r="K80" i="1"/>
  <c r="L80" i="1" s="1"/>
  <c r="G80" i="1"/>
  <c r="AA79" i="1"/>
  <c r="AB79" i="1" s="1"/>
  <c r="Y79" i="1"/>
  <c r="Z79" i="1" s="1"/>
  <c r="Q79" i="1"/>
  <c r="N79" i="1"/>
  <c r="O79" i="1" s="1"/>
  <c r="K79" i="1"/>
  <c r="L79" i="1" s="1"/>
  <c r="G79" i="1"/>
  <c r="AA78" i="1"/>
  <c r="AB78" i="1" s="1"/>
  <c r="Y78" i="1"/>
  <c r="Z78" i="1" s="1"/>
  <c r="Q78" i="1"/>
  <c r="N78" i="1"/>
  <c r="O78" i="1" s="1"/>
  <c r="K78" i="1"/>
  <c r="L78" i="1" s="1"/>
  <c r="G78" i="1"/>
  <c r="AA77" i="1"/>
  <c r="AB77" i="1" s="1"/>
  <c r="Y77" i="1"/>
  <c r="Z77" i="1" s="1"/>
  <c r="Q77" i="1"/>
  <c r="N77" i="1"/>
  <c r="O77" i="1" s="1"/>
  <c r="K77" i="1"/>
  <c r="L77" i="1" s="1"/>
  <c r="G77" i="1"/>
  <c r="AA76" i="1"/>
  <c r="AB76" i="1" s="1"/>
  <c r="Y76" i="1"/>
  <c r="Z76" i="1" s="1"/>
  <c r="Q76" i="1"/>
  <c r="N76" i="1"/>
  <c r="O76" i="1" s="1"/>
  <c r="K76" i="1"/>
  <c r="L76" i="1" s="1"/>
  <c r="G76" i="1"/>
  <c r="AA75" i="1"/>
  <c r="AB75" i="1" s="1"/>
  <c r="Y75" i="1"/>
  <c r="Z75" i="1" s="1"/>
  <c r="Q75" i="1"/>
  <c r="N75" i="1"/>
  <c r="O75" i="1" s="1"/>
  <c r="K75" i="1"/>
  <c r="L75" i="1" s="1"/>
  <c r="G75" i="1"/>
  <c r="AA69" i="1"/>
  <c r="AB69" i="1" s="1"/>
  <c r="Y69" i="1"/>
  <c r="Z69" i="1" s="1"/>
  <c r="Q69" i="1"/>
  <c r="N69" i="1"/>
  <c r="O69" i="1" s="1"/>
  <c r="K69" i="1"/>
  <c r="L69" i="1" s="1"/>
  <c r="G69" i="1"/>
  <c r="K39" i="1"/>
  <c r="G13" i="1"/>
  <c r="R41" i="1" l="1"/>
  <c r="S41" i="1" s="1"/>
  <c r="R32" i="1"/>
  <c r="S32" i="1" s="1"/>
  <c r="G7" i="1"/>
  <c r="K7" i="1"/>
  <c r="L7" i="1" s="1"/>
  <c r="N7" i="1"/>
  <c r="O7" i="1" s="1"/>
  <c r="Y7" i="1"/>
  <c r="Z7" i="1" s="1"/>
  <c r="AA7" i="1"/>
  <c r="AB7" i="1" s="1"/>
  <c r="G39" i="1"/>
  <c r="L39" i="1"/>
  <c r="N39" i="1"/>
  <c r="O39" i="1" s="1"/>
  <c r="Q39" i="1"/>
  <c r="Y39" i="1"/>
  <c r="Z39" i="1" s="1"/>
  <c r="AA39" i="1"/>
  <c r="AB39" i="1" s="1"/>
  <c r="G40" i="1"/>
  <c r="K40" i="1"/>
  <c r="L40" i="1" s="1"/>
  <c r="N40" i="1"/>
  <c r="O40" i="1" s="1"/>
  <c r="Q40" i="1"/>
  <c r="R47" i="1" s="1"/>
  <c r="S47" i="1" s="1"/>
  <c r="Y40" i="1"/>
  <c r="Z40" i="1" s="1"/>
  <c r="AA40" i="1"/>
  <c r="AB40" i="1" s="1"/>
  <c r="G11" i="1"/>
  <c r="K11" i="1"/>
  <c r="L11" i="1" s="1"/>
  <c r="N11" i="1"/>
  <c r="O11" i="1" s="1"/>
  <c r="Y11" i="1"/>
  <c r="Z11" i="1" s="1"/>
  <c r="AA11" i="1"/>
  <c r="AB11" i="1" s="1"/>
  <c r="G68" i="1"/>
  <c r="K68" i="1"/>
  <c r="L68" i="1" s="1"/>
  <c r="N68" i="1"/>
  <c r="O68" i="1" s="1"/>
  <c r="Q68" i="1"/>
  <c r="Y68" i="1"/>
  <c r="Z68" i="1" s="1"/>
  <c r="AA68" i="1"/>
  <c r="AB68" i="1" s="1"/>
  <c r="G4" i="1"/>
  <c r="K4" i="1"/>
  <c r="L4" i="1" s="1"/>
  <c r="N4" i="1"/>
  <c r="O4" i="1" s="1"/>
  <c r="Y4" i="1"/>
  <c r="Z4" i="1" s="1"/>
  <c r="AA4" i="1"/>
  <c r="AB4" i="1" s="1"/>
  <c r="G5" i="1"/>
  <c r="K5" i="1"/>
  <c r="L5" i="1" s="1"/>
  <c r="N5" i="1"/>
  <c r="O5" i="1" s="1"/>
  <c r="Y5" i="1"/>
  <c r="Z5" i="1" s="1"/>
  <c r="AA5" i="1"/>
  <c r="AB5" i="1" s="1"/>
  <c r="G8" i="1"/>
  <c r="K8" i="1"/>
  <c r="L8" i="1" s="1"/>
  <c r="N8" i="1"/>
  <c r="O8" i="1" s="1"/>
  <c r="Y8" i="1"/>
  <c r="Z8" i="1" s="1"/>
  <c r="AA8" i="1"/>
  <c r="AB8" i="1" s="1"/>
  <c r="G9" i="1"/>
  <c r="K9" i="1"/>
  <c r="L9" i="1" s="1"/>
  <c r="N9" i="1"/>
  <c r="O9" i="1" s="1"/>
  <c r="Y9" i="1"/>
  <c r="Z9" i="1" s="1"/>
  <c r="AA9" i="1"/>
  <c r="AB9" i="1" s="1"/>
  <c r="G10" i="1"/>
  <c r="K10" i="1"/>
  <c r="L10" i="1" s="1"/>
  <c r="N10" i="1"/>
  <c r="O10" i="1" s="1"/>
  <c r="Y10" i="1"/>
  <c r="Z10" i="1" s="1"/>
  <c r="AA10" i="1"/>
  <c r="AB10" i="1" s="1"/>
  <c r="G28" i="1"/>
  <c r="K28" i="1"/>
  <c r="L28" i="1" s="1"/>
  <c r="N28" i="1"/>
  <c r="O28" i="1" s="1"/>
  <c r="Q28" i="1"/>
  <c r="R29" i="1" s="1"/>
  <c r="S29" i="1" s="1"/>
  <c r="Y28" i="1"/>
  <c r="Z28" i="1" s="1"/>
  <c r="AA28" i="1"/>
  <c r="AB28" i="1" s="1"/>
  <c r="G35" i="1"/>
  <c r="K35" i="1"/>
  <c r="L35" i="1" s="1"/>
  <c r="N35" i="1"/>
  <c r="O35" i="1" s="1"/>
  <c r="Q35" i="1"/>
  <c r="Y35" i="1"/>
  <c r="Z35" i="1" s="1"/>
  <c r="AA35" i="1"/>
  <c r="AB35" i="1" s="1"/>
  <c r="G36" i="1"/>
  <c r="K36" i="1"/>
  <c r="L36" i="1" s="1"/>
  <c r="N36" i="1"/>
  <c r="O36" i="1" s="1"/>
  <c r="Q36" i="1"/>
  <c r="Y36" i="1"/>
  <c r="Z36" i="1" s="1"/>
  <c r="AA36" i="1"/>
  <c r="AB36" i="1" s="1"/>
  <c r="G37" i="1"/>
  <c r="K37" i="1"/>
  <c r="L37" i="1" s="1"/>
  <c r="N37" i="1"/>
  <c r="O37" i="1" s="1"/>
  <c r="Q37" i="1"/>
  <c r="Y37" i="1"/>
  <c r="Z37" i="1" s="1"/>
  <c r="AA37" i="1"/>
  <c r="AB37" i="1" s="1"/>
  <c r="G14" i="1"/>
  <c r="H22" i="1" s="1"/>
  <c r="I22" i="1" s="1"/>
  <c r="K14" i="1"/>
  <c r="L14" i="1" s="1"/>
  <c r="N14" i="1"/>
  <c r="O14" i="1" s="1"/>
  <c r="Q14" i="1"/>
  <c r="Y14" i="1"/>
  <c r="Z14" i="1" s="1"/>
  <c r="AA14" i="1"/>
  <c r="AB14" i="1" s="1"/>
  <c r="G62" i="1"/>
  <c r="K62" i="1"/>
  <c r="L62" i="1" s="1"/>
  <c r="N62" i="1"/>
  <c r="O62" i="1" s="1"/>
  <c r="Q62" i="1"/>
  <c r="Y62" i="1"/>
  <c r="Z62" i="1" s="1"/>
  <c r="AA62" i="1"/>
  <c r="AB62" i="1" s="1"/>
  <c r="G63" i="1"/>
  <c r="K63" i="1"/>
  <c r="L63" i="1" s="1"/>
  <c r="N63" i="1"/>
  <c r="O63" i="1" s="1"/>
  <c r="Q63" i="1"/>
  <c r="Y63" i="1"/>
  <c r="Z63" i="1" s="1"/>
  <c r="AA63" i="1"/>
  <c r="AB63" i="1" s="1"/>
  <c r="G67" i="1"/>
  <c r="K67" i="1"/>
  <c r="L67" i="1" s="1"/>
  <c r="N67" i="1"/>
  <c r="O67" i="1" s="1"/>
  <c r="Q67" i="1"/>
  <c r="Y67" i="1"/>
  <c r="Z67" i="1" s="1"/>
  <c r="AA67" i="1"/>
  <c r="AB67" i="1" s="1"/>
  <c r="K72" i="1"/>
  <c r="L72" i="1" s="1"/>
  <c r="N72" i="1"/>
  <c r="O72" i="1" s="1"/>
  <c r="Q72" i="1"/>
  <c r="Y72" i="1"/>
  <c r="Z72" i="1" s="1"/>
  <c r="AA72" i="1"/>
  <c r="AB72" i="1" s="1"/>
  <c r="G72" i="1"/>
  <c r="R43" i="1" l="1"/>
  <c r="S43" i="1" s="1"/>
  <c r="R45" i="1"/>
  <c r="S45" i="1" s="1"/>
  <c r="R30" i="1"/>
  <c r="S30" i="1" s="1"/>
  <c r="R44" i="1"/>
  <c r="S44" i="1" s="1"/>
  <c r="R42" i="1"/>
  <c r="S42" i="1" s="1"/>
  <c r="R46" i="1"/>
  <c r="S46" i="1" s="1"/>
  <c r="R34" i="1"/>
  <c r="S34" i="1" s="1"/>
  <c r="R31" i="1"/>
  <c r="S31" i="1" s="1"/>
  <c r="R33" i="1"/>
  <c r="S33" i="1" s="1"/>
  <c r="R48" i="1"/>
  <c r="S48" i="1" s="1"/>
  <c r="H23" i="1"/>
  <c r="I23" i="1" s="1"/>
  <c r="H20" i="1"/>
  <c r="I20" i="1" s="1"/>
  <c r="H19" i="1"/>
  <c r="I19" i="1" s="1"/>
  <c r="H21" i="1"/>
  <c r="I21" i="1" s="1"/>
  <c r="W21" i="1"/>
  <c r="X21" i="1" s="1"/>
  <c r="W20" i="1"/>
  <c r="X20" i="1" s="1"/>
  <c r="W19" i="1"/>
  <c r="X19" i="1" s="1"/>
  <c r="W17" i="1"/>
  <c r="X17" i="1" s="1"/>
  <c r="W18" i="1"/>
  <c r="X18" i="1" s="1"/>
  <c r="W23" i="1"/>
  <c r="X23" i="1" s="1"/>
  <c r="W16" i="1"/>
  <c r="X16" i="1" s="1"/>
  <c r="W22" i="1"/>
  <c r="X22" i="1" s="1"/>
  <c r="W30" i="1"/>
  <c r="X30" i="1" s="1"/>
  <c r="W31" i="1"/>
  <c r="X31" i="1" s="1"/>
  <c r="W34" i="1"/>
  <c r="X34" i="1" s="1"/>
  <c r="H17" i="1"/>
  <c r="I17" i="1" s="1"/>
  <c r="H18" i="1"/>
  <c r="I18" i="1" s="1"/>
  <c r="W32" i="1"/>
  <c r="X32" i="1" s="1"/>
  <c r="W29" i="1"/>
  <c r="X29" i="1" s="1"/>
  <c r="W33" i="1"/>
  <c r="X33" i="1" s="1"/>
  <c r="H16" i="1"/>
  <c r="I16" i="1" s="1"/>
  <c r="H41" i="1"/>
  <c r="I41" i="1" s="1"/>
  <c r="T41" i="1" s="1"/>
  <c r="H45" i="1"/>
  <c r="I45" i="1" s="1"/>
  <c r="T45" i="1" s="1"/>
  <c r="H47" i="1"/>
  <c r="I47" i="1" s="1"/>
  <c r="T47" i="1" s="1"/>
  <c r="H42" i="1"/>
  <c r="I42" i="1" s="1"/>
  <c r="T42" i="1" s="1"/>
  <c r="H46" i="1"/>
  <c r="I46" i="1" s="1"/>
  <c r="T46" i="1" s="1"/>
  <c r="H44" i="1"/>
  <c r="I44" i="1" s="1"/>
  <c r="T44" i="1" s="1"/>
  <c r="H48" i="1"/>
  <c r="I48" i="1" s="1"/>
  <c r="H43" i="1"/>
  <c r="I43" i="1" s="1"/>
  <c r="T43" i="1" s="1"/>
  <c r="H29" i="1"/>
  <c r="I29" i="1" s="1"/>
  <c r="T29" i="1" s="1"/>
  <c r="H34" i="1"/>
  <c r="I34" i="1" s="1"/>
  <c r="T34" i="1" s="1"/>
  <c r="H31" i="1"/>
  <c r="I31" i="1" s="1"/>
  <c r="T31" i="1" s="1"/>
  <c r="H33" i="1"/>
  <c r="I33" i="1" s="1"/>
  <c r="T33" i="1" s="1"/>
  <c r="H30" i="1"/>
  <c r="I30" i="1" s="1"/>
  <c r="T30" i="1" s="1"/>
  <c r="H32" i="1"/>
  <c r="I32" i="1" s="1"/>
  <c r="T32" i="1" s="1"/>
  <c r="H7" i="1"/>
  <c r="H39" i="1"/>
  <c r="I39" i="1" s="1"/>
  <c r="R39" i="1"/>
  <c r="S39" i="1" s="1"/>
  <c r="R40" i="1"/>
  <c r="S40" i="1" s="1"/>
  <c r="H40" i="1"/>
  <c r="I40" i="1" s="1"/>
  <c r="T48" i="1" l="1"/>
  <c r="I7" i="1"/>
  <c r="T7" i="1" s="1"/>
  <c r="T39" i="1"/>
  <c r="U46" i="1" s="1"/>
  <c r="T40" i="1"/>
  <c r="U45" i="1" l="1"/>
  <c r="U43" i="1"/>
  <c r="U42" i="1"/>
  <c r="U44" i="1"/>
  <c r="U48" i="1"/>
  <c r="U41" i="1"/>
  <c r="U47" i="1"/>
  <c r="U39" i="1"/>
  <c r="AA61" i="1"/>
  <c r="AB61" i="1" s="1"/>
  <c r="AA71" i="1"/>
  <c r="AB71" i="1" s="1"/>
  <c r="Y71" i="1"/>
  <c r="Z71" i="1" s="1"/>
  <c r="Y61" i="1"/>
  <c r="Z61" i="1" s="1"/>
  <c r="G3" i="1"/>
  <c r="G50" i="1"/>
  <c r="G57" i="1"/>
  <c r="G61" i="1"/>
  <c r="G71" i="1"/>
  <c r="W46" i="1" l="1"/>
  <c r="X46" i="1" s="1"/>
  <c r="W41" i="1"/>
  <c r="X41" i="1" s="1"/>
  <c r="W44" i="1"/>
  <c r="X44" i="1" s="1"/>
  <c r="W55" i="1"/>
  <c r="X55" i="1" s="1"/>
  <c r="W45" i="1"/>
  <c r="X45" i="1" s="1"/>
  <c r="W56" i="1"/>
  <c r="X56" i="1" s="1"/>
  <c r="W43" i="1"/>
  <c r="X43" i="1" s="1"/>
  <c r="W52" i="1"/>
  <c r="X52" i="1" s="1"/>
  <c r="W47" i="1"/>
  <c r="X47" i="1" s="1"/>
  <c r="W51" i="1"/>
  <c r="X51" i="1" s="1"/>
  <c r="W53" i="1"/>
  <c r="X53" i="1" s="1"/>
  <c r="W48" i="1"/>
  <c r="X48" i="1" s="1"/>
  <c r="W54" i="1"/>
  <c r="X54" i="1" s="1"/>
  <c r="W42" i="1"/>
  <c r="X42" i="1" s="1"/>
  <c r="H53" i="1"/>
  <c r="I53" i="1" s="1"/>
  <c r="W65" i="1"/>
  <c r="X65" i="1" s="1"/>
  <c r="W66" i="1"/>
  <c r="X66" i="1" s="1"/>
  <c r="W64" i="1"/>
  <c r="X64" i="1" s="1"/>
  <c r="H65" i="1"/>
  <c r="I65" i="1" s="1"/>
  <c r="H66" i="1"/>
  <c r="I66" i="1" s="1"/>
  <c r="H64" i="1"/>
  <c r="I64" i="1" s="1"/>
  <c r="H51" i="1"/>
  <c r="I51" i="1" s="1"/>
  <c r="H55" i="1"/>
  <c r="I55" i="1" s="1"/>
  <c r="H52" i="1"/>
  <c r="I52" i="1" s="1"/>
  <c r="H54" i="1"/>
  <c r="I54" i="1" s="1"/>
  <c r="H56" i="1"/>
  <c r="I56" i="1" s="1"/>
  <c r="W77" i="1"/>
  <c r="X77" i="1" s="1"/>
  <c r="W73" i="1"/>
  <c r="X73" i="1" s="1"/>
  <c r="W75" i="1"/>
  <c r="X75" i="1" s="1"/>
  <c r="W76" i="1"/>
  <c r="X76" i="1" s="1"/>
  <c r="W74" i="1"/>
  <c r="X74" i="1" s="1"/>
  <c r="W78" i="1"/>
  <c r="X78" i="1" s="1"/>
  <c r="W80" i="1"/>
  <c r="X80" i="1" s="1"/>
  <c r="W79" i="1"/>
  <c r="X79" i="1" s="1"/>
  <c r="H74" i="1"/>
  <c r="I74" i="1" s="1"/>
  <c r="H75" i="1"/>
  <c r="I75" i="1" s="1"/>
  <c r="H79" i="1"/>
  <c r="I79" i="1" s="1"/>
  <c r="H80" i="1"/>
  <c r="I80" i="1" s="1"/>
  <c r="H77" i="1"/>
  <c r="I77" i="1" s="1"/>
  <c r="H78" i="1"/>
  <c r="I78" i="1" s="1"/>
  <c r="H73" i="1"/>
  <c r="I73" i="1" s="1"/>
  <c r="H76" i="1"/>
  <c r="I76" i="1" s="1"/>
  <c r="W69" i="1"/>
  <c r="X69" i="1" s="1"/>
  <c r="H69" i="1"/>
  <c r="I69" i="1" s="1"/>
  <c r="H59" i="1"/>
  <c r="W58" i="1"/>
  <c r="X58" i="1" s="1"/>
  <c r="W59" i="1"/>
  <c r="H58" i="1"/>
  <c r="I58" i="1" s="1"/>
  <c r="W25" i="1"/>
  <c r="X25" i="1" s="1"/>
  <c r="H24" i="1"/>
  <c r="I24" i="1" s="1"/>
  <c r="W15" i="1"/>
  <c r="X15" i="1" s="1"/>
  <c r="W26" i="1"/>
  <c r="X26" i="1" s="1"/>
  <c r="H15" i="1"/>
  <c r="I15" i="1" s="1"/>
  <c r="W24" i="1"/>
  <c r="X24" i="1" s="1"/>
  <c r="H25" i="1"/>
  <c r="I25" i="1" s="1"/>
  <c r="H26" i="1"/>
  <c r="I26" i="1" s="1"/>
  <c r="H4" i="1"/>
  <c r="H3" i="1"/>
  <c r="W7" i="1"/>
  <c r="X7" i="1" s="1"/>
  <c r="AE7" i="1" s="1"/>
  <c r="W39" i="1"/>
  <c r="X39" i="1" s="1"/>
  <c r="W40" i="1"/>
  <c r="X40" i="1" s="1"/>
  <c r="H11" i="1"/>
  <c r="W11" i="1"/>
  <c r="H72" i="1"/>
  <c r="I72" i="1" s="1"/>
  <c r="W72" i="1"/>
  <c r="X72" i="1" s="1"/>
  <c r="H62" i="1"/>
  <c r="I62" i="1" s="1"/>
  <c r="H68" i="1"/>
  <c r="I68" i="1" s="1"/>
  <c r="H63" i="1"/>
  <c r="I63" i="1" s="1"/>
  <c r="H67" i="1"/>
  <c r="I67" i="1" s="1"/>
  <c r="W62" i="1"/>
  <c r="X62" i="1" s="1"/>
  <c r="W63" i="1"/>
  <c r="X63" i="1" s="1"/>
  <c r="W67" i="1"/>
  <c r="X67" i="1" s="1"/>
  <c r="W68" i="1"/>
  <c r="X68" i="1" s="1"/>
  <c r="W37" i="1"/>
  <c r="X37" i="1" s="1"/>
  <c r="W28" i="1"/>
  <c r="X28" i="1" s="1"/>
  <c r="W35" i="1"/>
  <c r="X35" i="1" s="1"/>
  <c r="W36" i="1"/>
  <c r="X36" i="1" s="1"/>
  <c r="H37" i="1"/>
  <c r="I37" i="1" s="1"/>
  <c r="H35" i="1"/>
  <c r="I35" i="1" s="1"/>
  <c r="H36" i="1"/>
  <c r="I36" i="1" s="1"/>
  <c r="H28" i="1"/>
  <c r="I28" i="1" s="1"/>
  <c r="W14" i="1"/>
  <c r="X14" i="1" s="1"/>
  <c r="H14" i="1"/>
  <c r="I14" i="1" s="1"/>
  <c r="W4" i="1"/>
  <c r="W8" i="1"/>
  <c r="H5" i="1"/>
  <c r="W10" i="1"/>
  <c r="W9" i="1"/>
  <c r="W5" i="1"/>
  <c r="H10" i="1"/>
  <c r="H8" i="1"/>
  <c r="H9" i="1"/>
  <c r="I8" i="1" l="1"/>
  <c r="T8" i="1" s="1"/>
  <c r="I9" i="1"/>
  <c r="T9" i="1" s="1"/>
  <c r="I10" i="1"/>
  <c r="T10" i="1" s="1"/>
  <c r="I11" i="1"/>
  <c r="T11" i="1" s="1"/>
  <c r="I5" i="1"/>
  <c r="T5" i="1" s="1"/>
  <c r="I4" i="1"/>
  <c r="T4" i="1" s="1"/>
  <c r="X4" i="1"/>
  <c r="AE4" i="1" s="1"/>
  <c r="X5" i="1"/>
  <c r="AE5" i="1" s="1"/>
  <c r="X10" i="1"/>
  <c r="AE10" i="1" s="1"/>
  <c r="X11" i="1"/>
  <c r="AE11" i="1" s="1"/>
  <c r="X9" i="1"/>
  <c r="AE9" i="1" s="1"/>
  <c r="X8" i="1"/>
  <c r="AE8" i="1" s="1"/>
  <c r="AA50" i="1"/>
  <c r="AB50" i="1" s="1"/>
  <c r="AA57" i="1"/>
  <c r="AB57" i="1" s="1"/>
  <c r="Y50" i="1"/>
  <c r="Z50" i="1" s="1"/>
  <c r="Y57" i="1"/>
  <c r="Z57" i="1" s="1"/>
  <c r="AA13" i="1"/>
  <c r="AB13" i="1" s="1"/>
  <c r="Y13" i="1"/>
  <c r="Z13" i="1" s="1"/>
  <c r="AA3" i="1"/>
  <c r="AB3" i="1" s="1"/>
  <c r="Y3" i="1"/>
  <c r="Z3" i="1" s="1"/>
  <c r="U7" i="1" l="1"/>
  <c r="Q13" i="1"/>
  <c r="Q50" i="1"/>
  <c r="Q57" i="1"/>
  <c r="Q61" i="1"/>
  <c r="Q71" i="1"/>
  <c r="N61" i="1"/>
  <c r="O61" i="1" s="1"/>
  <c r="N71" i="1"/>
  <c r="O71" i="1" s="1"/>
  <c r="N57" i="1"/>
  <c r="O57" i="1" s="1"/>
  <c r="N50" i="1"/>
  <c r="O50" i="1" s="1"/>
  <c r="N13" i="1"/>
  <c r="O13" i="1" s="1"/>
  <c r="K71" i="1"/>
  <c r="L71" i="1" s="1"/>
  <c r="K61" i="1"/>
  <c r="L61" i="1" s="1"/>
  <c r="K57" i="1"/>
  <c r="L57" i="1" s="1"/>
  <c r="K50" i="1"/>
  <c r="L50" i="1" s="1"/>
  <c r="K13" i="1"/>
  <c r="L13" i="1" s="1"/>
  <c r="N3" i="1"/>
  <c r="O3" i="1" s="1"/>
  <c r="K3" i="1"/>
  <c r="L3" i="1" s="1"/>
  <c r="R64" i="1" l="1"/>
  <c r="S64" i="1" s="1"/>
  <c r="T64" i="1" s="1"/>
  <c r="R66" i="1"/>
  <c r="S66" i="1" s="1"/>
  <c r="T66" i="1" s="1"/>
  <c r="R65" i="1"/>
  <c r="S65" i="1" s="1"/>
  <c r="T65" i="1" s="1"/>
  <c r="R53" i="1"/>
  <c r="S53" i="1" s="1"/>
  <c r="T53" i="1" s="1"/>
  <c r="R55" i="1"/>
  <c r="S55" i="1" s="1"/>
  <c r="T55" i="1" s="1"/>
  <c r="R54" i="1"/>
  <c r="S54" i="1" s="1"/>
  <c r="T54" i="1" s="1"/>
  <c r="AC53" i="1"/>
  <c r="AD53" i="1" s="1"/>
  <c r="AE53" i="1" s="1"/>
  <c r="R51" i="1"/>
  <c r="S51" i="1" s="1"/>
  <c r="T51" i="1" s="1"/>
  <c r="AC54" i="1"/>
  <c r="AD54" i="1" s="1"/>
  <c r="AE54" i="1" s="1"/>
  <c r="AC55" i="1"/>
  <c r="AD55" i="1" s="1"/>
  <c r="AE55" i="1" s="1"/>
  <c r="AC51" i="1"/>
  <c r="AD51" i="1" s="1"/>
  <c r="AE51" i="1" s="1"/>
  <c r="R23" i="1"/>
  <c r="S23" i="1" s="1"/>
  <c r="T23" i="1" s="1"/>
  <c r="AC34" i="1"/>
  <c r="AD34" i="1" s="1"/>
  <c r="AE34" i="1" s="1"/>
  <c r="R19" i="1"/>
  <c r="S19" i="1" s="1"/>
  <c r="T19" i="1" s="1"/>
  <c r="AC17" i="1"/>
  <c r="AD17" i="1" s="1"/>
  <c r="AE17" i="1" s="1"/>
  <c r="R21" i="1"/>
  <c r="S21" i="1" s="1"/>
  <c r="T21" i="1" s="1"/>
  <c r="R22" i="1"/>
  <c r="S22" i="1" s="1"/>
  <c r="T22" i="1" s="1"/>
  <c r="R17" i="1"/>
  <c r="S17" i="1" s="1"/>
  <c r="T17" i="1" s="1"/>
  <c r="R16" i="1"/>
  <c r="S16" i="1" s="1"/>
  <c r="T16" i="1" s="1"/>
  <c r="AC30" i="1"/>
  <c r="AD30" i="1" s="1"/>
  <c r="AE30" i="1" s="1"/>
  <c r="AC16" i="1"/>
  <c r="AD16" i="1" s="1"/>
  <c r="AE16" i="1" s="1"/>
  <c r="R20" i="1"/>
  <c r="S20" i="1" s="1"/>
  <c r="T20" i="1" s="1"/>
  <c r="AC31" i="1"/>
  <c r="AD31" i="1" s="1"/>
  <c r="AE31" i="1" s="1"/>
  <c r="AC29" i="1"/>
  <c r="AD29" i="1" s="1"/>
  <c r="AE29" i="1" s="1"/>
  <c r="AC32" i="1"/>
  <c r="AD32" i="1" s="1"/>
  <c r="AE32" i="1" s="1"/>
  <c r="AC33" i="1"/>
  <c r="AD33" i="1" s="1"/>
  <c r="AE33" i="1" s="1"/>
  <c r="AC19" i="1"/>
  <c r="AD19" i="1" s="1"/>
  <c r="AE19" i="1" s="1"/>
  <c r="AC23" i="1"/>
  <c r="AD23" i="1" s="1"/>
  <c r="AE23" i="1" s="1"/>
  <c r="AC20" i="1"/>
  <c r="AD20" i="1" s="1"/>
  <c r="AE20" i="1" s="1"/>
  <c r="AC22" i="1"/>
  <c r="AD22" i="1" s="1"/>
  <c r="AE22" i="1" s="1"/>
  <c r="AC21" i="1"/>
  <c r="AD21" i="1" s="1"/>
  <c r="AE21" i="1" s="1"/>
  <c r="AC64" i="1"/>
  <c r="AD64" i="1" s="1"/>
  <c r="AE64" i="1" s="1"/>
  <c r="AC66" i="1"/>
  <c r="AD66" i="1" s="1"/>
  <c r="AE66" i="1" s="1"/>
  <c r="AC65" i="1"/>
  <c r="AD65" i="1" s="1"/>
  <c r="AE65" i="1" s="1"/>
  <c r="AC45" i="1"/>
  <c r="AD45" i="1" s="1"/>
  <c r="AE45" i="1" s="1"/>
  <c r="AC44" i="1"/>
  <c r="AD44" i="1" s="1"/>
  <c r="AE44" i="1" s="1"/>
  <c r="AC41" i="1"/>
  <c r="AD41" i="1" s="1"/>
  <c r="AE41" i="1" s="1"/>
  <c r="AC52" i="1"/>
  <c r="AD52" i="1" s="1"/>
  <c r="AE52" i="1" s="1"/>
  <c r="AC47" i="1"/>
  <c r="AD47" i="1" s="1"/>
  <c r="AE47" i="1" s="1"/>
  <c r="R56" i="1"/>
  <c r="S56" i="1" s="1"/>
  <c r="T56" i="1" s="1"/>
  <c r="AC56" i="1"/>
  <c r="AD56" i="1" s="1"/>
  <c r="AE56" i="1" s="1"/>
  <c r="AC46" i="1"/>
  <c r="AD46" i="1" s="1"/>
  <c r="AE46" i="1" s="1"/>
  <c r="R52" i="1"/>
  <c r="S52" i="1" s="1"/>
  <c r="T52" i="1" s="1"/>
  <c r="AC43" i="1"/>
  <c r="AD43" i="1" s="1"/>
  <c r="AE43" i="1" s="1"/>
  <c r="AC42" i="1"/>
  <c r="AD42" i="1" s="1"/>
  <c r="AE42" i="1" s="1"/>
  <c r="AC48" i="1"/>
  <c r="AD48" i="1" s="1"/>
  <c r="AE48" i="1" s="1"/>
  <c r="AC18" i="1"/>
  <c r="AD18" i="1" s="1"/>
  <c r="AE18" i="1" s="1"/>
  <c r="R18" i="1"/>
  <c r="S18" i="1" s="1"/>
  <c r="T18" i="1" s="1"/>
  <c r="AC74" i="1"/>
  <c r="AD74" i="1" s="1"/>
  <c r="AE74" i="1" s="1"/>
  <c r="AC76" i="1"/>
  <c r="AD76" i="1" s="1"/>
  <c r="AE76" i="1" s="1"/>
  <c r="AC79" i="1"/>
  <c r="AD79" i="1" s="1"/>
  <c r="AE79" i="1" s="1"/>
  <c r="AC75" i="1"/>
  <c r="AD75" i="1" s="1"/>
  <c r="AE75" i="1" s="1"/>
  <c r="AC73" i="1"/>
  <c r="AD73" i="1" s="1"/>
  <c r="AE73" i="1" s="1"/>
  <c r="AC78" i="1"/>
  <c r="AD78" i="1" s="1"/>
  <c r="AE78" i="1" s="1"/>
  <c r="AC80" i="1"/>
  <c r="AD80" i="1" s="1"/>
  <c r="AE80" i="1" s="1"/>
  <c r="AC77" i="1"/>
  <c r="AD77" i="1" s="1"/>
  <c r="AE77" i="1" s="1"/>
  <c r="R78" i="1"/>
  <c r="S78" i="1" s="1"/>
  <c r="T78" i="1" s="1"/>
  <c r="R73" i="1"/>
  <c r="S73" i="1" s="1"/>
  <c r="T73" i="1" s="1"/>
  <c r="R75" i="1"/>
  <c r="S75" i="1" s="1"/>
  <c r="T75" i="1" s="1"/>
  <c r="R76" i="1"/>
  <c r="S76" i="1" s="1"/>
  <c r="T76" i="1" s="1"/>
  <c r="R79" i="1"/>
  <c r="S79" i="1" s="1"/>
  <c r="T79" i="1" s="1"/>
  <c r="R80" i="1"/>
  <c r="S80" i="1" s="1"/>
  <c r="T80" i="1" s="1"/>
  <c r="R74" i="1"/>
  <c r="S74" i="1" s="1"/>
  <c r="T74" i="1" s="1"/>
  <c r="R77" i="1"/>
  <c r="S77" i="1" s="1"/>
  <c r="T77" i="1" s="1"/>
  <c r="R25" i="1"/>
  <c r="S25" i="1" s="1"/>
  <c r="T25" i="1" s="1"/>
  <c r="AC15" i="1"/>
  <c r="AD15" i="1" s="1"/>
  <c r="AE15" i="1" s="1"/>
  <c r="R24" i="1"/>
  <c r="S24" i="1" s="1"/>
  <c r="T24" i="1" s="1"/>
  <c r="AC26" i="1"/>
  <c r="AD26" i="1" s="1"/>
  <c r="AE26" i="1" s="1"/>
  <c r="AC25" i="1"/>
  <c r="AD25" i="1" s="1"/>
  <c r="AE25" i="1" s="1"/>
  <c r="R15" i="1"/>
  <c r="S15" i="1" s="1"/>
  <c r="T15" i="1" s="1"/>
  <c r="AC24" i="1"/>
  <c r="AD24" i="1" s="1"/>
  <c r="AE24" i="1" s="1"/>
  <c r="R26" i="1"/>
  <c r="S26" i="1" s="1"/>
  <c r="T26" i="1" s="1"/>
  <c r="AC69" i="1"/>
  <c r="AD69" i="1" s="1"/>
  <c r="AE69" i="1" s="1"/>
  <c r="R69" i="1"/>
  <c r="S69" i="1" s="1"/>
  <c r="T69" i="1" s="1"/>
  <c r="AC59" i="1"/>
  <c r="AD59" i="1" s="1"/>
  <c r="AE59" i="1" s="1"/>
  <c r="R58" i="1"/>
  <c r="S58" i="1" s="1"/>
  <c r="T58" i="1" s="1"/>
  <c r="AC58" i="1"/>
  <c r="AD58" i="1" s="1"/>
  <c r="AE58" i="1" s="1"/>
  <c r="R59" i="1"/>
  <c r="T59" i="1" s="1"/>
  <c r="AC39" i="1"/>
  <c r="AC40" i="1"/>
  <c r="R72" i="1"/>
  <c r="R67" i="1"/>
  <c r="AC72" i="1"/>
  <c r="R36" i="1"/>
  <c r="R37" i="1"/>
  <c r="R35" i="1"/>
  <c r="R28" i="1"/>
  <c r="AC35" i="1"/>
  <c r="AC28" i="1"/>
  <c r="AC36" i="1"/>
  <c r="AC37" i="1"/>
  <c r="AC67" i="1"/>
  <c r="AC68" i="1"/>
  <c r="R68" i="1"/>
  <c r="AC63" i="1"/>
  <c r="AC62" i="1"/>
  <c r="R62" i="1"/>
  <c r="R63" i="1"/>
  <c r="AC14" i="1"/>
  <c r="R14" i="1"/>
  <c r="AC50" i="1"/>
  <c r="AD50" i="1" s="1"/>
  <c r="AC57" i="1"/>
  <c r="AD57" i="1" s="1"/>
  <c r="AC71" i="1"/>
  <c r="AD71" i="1" s="1"/>
  <c r="AC61" i="1"/>
  <c r="AD61" i="1" s="1"/>
  <c r="W13" i="1"/>
  <c r="X13" i="1" s="1"/>
  <c r="R57" i="1"/>
  <c r="S57" i="1" s="1"/>
  <c r="R71" i="1"/>
  <c r="S71" i="1" s="1"/>
  <c r="W3" i="1"/>
  <c r="R50" i="1"/>
  <c r="S50" i="1" s="1"/>
  <c r="AC13" i="1"/>
  <c r="AD13" i="1" s="1"/>
  <c r="R61" i="1"/>
  <c r="S61" i="1" s="1"/>
  <c r="R13" i="1"/>
  <c r="S13" i="1" s="1"/>
  <c r="H57" i="1"/>
  <c r="I57" i="1" s="1"/>
  <c r="W61" i="1"/>
  <c r="X61" i="1" s="1"/>
  <c r="W71" i="1"/>
  <c r="X71" i="1" s="1"/>
  <c r="W50" i="1"/>
  <c r="X50" i="1" s="1"/>
  <c r="W57" i="1"/>
  <c r="X57" i="1" s="1"/>
  <c r="H50" i="1"/>
  <c r="I50" i="1" s="1"/>
  <c r="H61" i="1"/>
  <c r="I61" i="1" s="1"/>
  <c r="H71" i="1"/>
  <c r="I71" i="1" s="1"/>
  <c r="H13" i="1"/>
  <c r="I13" i="1" s="1"/>
  <c r="AD67" i="1" l="1"/>
  <c r="AE67" i="1" s="1"/>
  <c r="S67" i="1"/>
  <c r="T67" i="1" s="1"/>
  <c r="S68" i="1"/>
  <c r="T68" i="1" s="1"/>
  <c r="S14" i="1"/>
  <c r="T14" i="1" s="1"/>
  <c r="AD62" i="1"/>
  <c r="AE62" i="1" s="1"/>
  <c r="S28" i="1"/>
  <c r="T28" i="1" s="1"/>
  <c r="S37" i="1"/>
  <c r="T37" i="1" s="1"/>
  <c r="S72" i="1"/>
  <c r="T72" i="1" s="1"/>
  <c r="AD68" i="1"/>
  <c r="AE68" i="1" s="1"/>
  <c r="S35" i="1"/>
  <c r="T35" i="1" s="1"/>
  <c r="S36" i="1"/>
  <c r="T36" i="1" s="1"/>
  <c r="S62" i="1"/>
  <c r="T62" i="1" s="1"/>
  <c r="S63" i="1"/>
  <c r="T63" i="1" s="1"/>
  <c r="AD63" i="1"/>
  <c r="AE63" i="1" s="1"/>
  <c r="AD72" i="1"/>
  <c r="AE72" i="1" s="1"/>
  <c r="I3" i="1"/>
  <c r="T3" i="1" s="1"/>
  <c r="X3" i="1"/>
  <c r="AE3" i="1" s="1"/>
  <c r="AD37" i="1"/>
  <c r="AE37" i="1" s="1"/>
  <c r="AD36" i="1"/>
  <c r="AE36" i="1" s="1"/>
  <c r="AD14" i="1"/>
  <c r="AE14" i="1" s="1"/>
  <c r="AD28" i="1"/>
  <c r="AE28" i="1" s="1"/>
  <c r="AD35" i="1"/>
  <c r="AE35" i="1" s="1"/>
  <c r="AD40" i="1"/>
  <c r="AE40" i="1" s="1"/>
  <c r="AD39" i="1"/>
  <c r="AE39" i="1" s="1"/>
  <c r="U8" i="1"/>
  <c r="U40" i="1"/>
  <c r="U11" i="1"/>
  <c r="U9" i="1"/>
  <c r="U10" i="1"/>
  <c r="AE13" i="1"/>
  <c r="T13" i="1"/>
  <c r="U18" i="1" s="1"/>
  <c r="T61" i="1"/>
  <c r="T71" i="1"/>
  <c r="T57" i="1"/>
  <c r="T50" i="1"/>
  <c r="AE61" i="1"/>
  <c r="AE71" i="1"/>
  <c r="AE50" i="1"/>
  <c r="AE57" i="1"/>
  <c r="AF64" i="1" l="1"/>
  <c r="AF66" i="1"/>
  <c r="AF65" i="1"/>
  <c r="U66" i="1"/>
  <c r="U64" i="1"/>
  <c r="U65" i="1"/>
  <c r="U55" i="1"/>
  <c r="U51" i="1"/>
  <c r="U53" i="1"/>
  <c r="U54" i="1"/>
  <c r="AF51" i="1"/>
  <c r="AF55" i="1"/>
  <c r="AF53" i="1"/>
  <c r="AF54" i="1"/>
  <c r="AF44" i="1"/>
  <c r="AF43" i="1"/>
  <c r="AF47" i="1"/>
  <c r="AF45" i="1"/>
  <c r="AF42" i="1"/>
  <c r="AF41" i="1"/>
  <c r="AF52" i="1"/>
  <c r="U56" i="1"/>
  <c r="AF56" i="1"/>
  <c r="AF46" i="1"/>
  <c r="AF48" i="1"/>
  <c r="U52" i="1"/>
  <c r="AF21" i="1"/>
  <c r="AF32" i="1"/>
  <c r="AF34" i="1"/>
  <c r="AF30" i="1"/>
  <c r="AF33" i="1"/>
  <c r="AF29" i="1"/>
  <c r="AF16" i="1"/>
  <c r="AF17" i="1"/>
  <c r="AF31" i="1"/>
  <c r="AF23" i="1"/>
  <c r="AF20" i="1"/>
  <c r="AF19" i="1"/>
  <c r="AF22" i="1"/>
  <c r="U29" i="1"/>
  <c r="U32" i="1"/>
  <c r="U30" i="1"/>
  <c r="U33" i="1"/>
  <c r="U34" i="1"/>
  <c r="U31" i="1"/>
  <c r="AF18" i="1"/>
  <c r="U17" i="1"/>
  <c r="U21" i="1"/>
  <c r="U22" i="1"/>
  <c r="U19" i="1"/>
  <c r="U20" i="1"/>
  <c r="U23" i="1"/>
  <c r="U16" i="1"/>
  <c r="AF58" i="1"/>
  <c r="AF69" i="1"/>
  <c r="U69" i="1"/>
  <c r="U58" i="1"/>
  <c r="AF79" i="1"/>
  <c r="AF74" i="1"/>
  <c r="AF80" i="1"/>
  <c r="AF77" i="1"/>
  <c r="AF75" i="1"/>
  <c r="AF73" i="1"/>
  <c r="AF78" i="1"/>
  <c r="AF76" i="1"/>
  <c r="U73" i="1"/>
  <c r="U77" i="1"/>
  <c r="U78" i="1"/>
  <c r="U74" i="1"/>
  <c r="U75" i="1"/>
  <c r="U80" i="1"/>
  <c r="U79" i="1"/>
  <c r="U76" i="1"/>
  <c r="U59" i="1"/>
  <c r="AF59" i="1"/>
  <c r="AF25" i="1"/>
  <c r="AF24" i="1"/>
  <c r="AF26" i="1"/>
  <c r="AF15" i="1"/>
  <c r="U24" i="1"/>
  <c r="U15" i="1"/>
  <c r="U25" i="1"/>
  <c r="U26" i="1"/>
  <c r="AF7" i="1"/>
  <c r="AF5" i="1"/>
  <c r="U5" i="1"/>
  <c r="U3" i="1"/>
  <c r="U4" i="1"/>
  <c r="AF8" i="1"/>
  <c r="AF4" i="1"/>
  <c r="AF11" i="1"/>
  <c r="AF3" i="1"/>
  <c r="AF9" i="1"/>
  <c r="AF10" i="1"/>
  <c r="AF39" i="1"/>
  <c r="U63" i="1"/>
  <c r="AF40" i="1"/>
  <c r="AF62" i="1"/>
  <c r="AF68" i="1"/>
  <c r="U14" i="1"/>
  <c r="U68" i="1"/>
  <c r="AF67" i="1"/>
  <c r="AF72" i="1"/>
  <c r="AF63" i="1"/>
  <c r="U72" i="1"/>
  <c r="U67" i="1"/>
  <c r="U62" i="1"/>
  <c r="AF14" i="1"/>
  <c r="AF28" i="1"/>
  <c r="AF37" i="1"/>
  <c r="AF35" i="1"/>
  <c r="AF36" i="1"/>
  <c r="U36" i="1"/>
  <c r="U37" i="1"/>
  <c r="U35" i="1"/>
  <c r="U13" i="1"/>
  <c r="U57" i="1"/>
  <c r="U50" i="1"/>
  <c r="AF61" i="1"/>
  <c r="AF57" i="1"/>
  <c r="AF50" i="1"/>
  <c r="AF13" i="1"/>
  <c r="AF71" i="1"/>
  <c r="U61" i="1"/>
  <c r="U71" i="1"/>
</calcChain>
</file>

<file path=xl/sharedStrings.xml><?xml version="1.0" encoding="utf-8"?>
<sst xmlns="http://schemas.openxmlformats.org/spreadsheetml/2006/main" count="1167" uniqueCount="246">
  <si>
    <t>50m</t>
  </si>
  <si>
    <t>Hod míčkem</t>
  </si>
  <si>
    <t>Skok</t>
  </si>
  <si>
    <t>Číslo</t>
  </si>
  <si>
    <t>Body Celkem</t>
  </si>
  <si>
    <t>Pohár starosty</t>
  </si>
  <si>
    <t>200 m</t>
  </si>
  <si>
    <t>Pořadí víceboj</t>
  </si>
  <si>
    <t>Pořadí pohár starosty</t>
  </si>
  <si>
    <t>jméno</t>
  </si>
  <si>
    <t>Příjmení</t>
  </si>
  <si>
    <t>Oddíl</t>
  </si>
  <si>
    <t>Body 50m</t>
  </si>
  <si>
    <t>Pořadí 50m</t>
  </si>
  <si>
    <t>Pořadí hod</t>
  </si>
  <si>
    <t>Body hod</t>
  </si>
  <si>
    <t>Pořadí skok</t>
  </si>
  <si>
    <t>Body skok</t>
  </si>
  <si>
    <t>Pořadí 200m</t>
  </si>
  <si>
    <t>Body 200m</t>
  </si>
  <si>
    <t>Pořadí 50m z kategorie</t>
  </si>
  <si>
    <t>Body 50m z kategorie</t>
  </si>
  <si>
    <t>Pořadí hod z kategorie</t>
  </si>
  <si>
    <t>Body hod z kategorie</t>
  </si>
  <si>
    <t>Pořadí skok z kategorie</t>
  </si>
  <si>
    <t>Body skok z kategorie</t>
  </si>
  <si>
    <t>Pořadí 200m z kategorie</t>
  </si>
  <si>
    <t>Body 200m z kategorie</t>
  </si>
  <si>
    <t>Body Celkem Pohár starosty</t>
  </si>
  <si>
    <t>Hod</t>
  </si>
  <si>
    <t>Fabián</t>
  </si>
  <si>
    <t>Filip</t>
  </si>
  <si>
    <t>Krechler</t>
  </si>
  <si>
    <t>SK Sokol Zlatníky</t>
  </si>
  <si>
    <t>David</t>
  </si>
  <si>
    <t>Hertl</t>
  </si>
  <si>
    <t>Atletika Jesenice</t>
  </si>
  <si>
    <t>Jakub</t>
  </si>
  <si>
    <t>Landa</t>
  </si>
  <si>
    <t>Tlášek</t>
  </si>
  <si>
    <t>Maxmilian</t>
  </si>
  <si>
    <t>Eremias</t>
  </si>
  <si>
    <t>Ondřej</t>
  </si>
  <si>
    <t>Kunrt</t>
  </si>
  <si>
    <t>Amélie</t>
  </si>
  <si>
    <t>Mašková</t>
  </si>
  <si>
    <t>Emma</t>
  </si>
  <si>
    <t>Kislinger</t>
  </si>
  <si>
    <t>Kristýna</t>
  </si>
  <si>
    <t>Kašparová</t>
  </si>
  <si>
    <t>Klára</t>
  </si>
  <si>
    <t>Kaščáková</t>
  </si>
  <si>
    <t>Evelína</t>
  </si>
  <si>
    <t>Hynková</t>
  </si>
  <si>
    <t>Ella</t>
  </si>
  <si>
    <t>Jelínková</t>
  </si>
  <si>
    <t>Anna</t>
  </si>
  <si>
    <t>Mlčkovská</t>
  </si>
  <si>
    <t>Adéla</t>
  </si>
  <si>
    <t>Dzubová</t>
  </si>
  <si>
    <t>Atletika Chuchle</t>
  </si>
  <si>
    <t>Nikol</t>
  </si>
  <si>
    <t>Rubešová</t>
  </si>
  <si>
    <t>Marina</t>
  </si>
  <si>
    <t>Mikulášová</t>
  </si>
  <si>
    <t>Hozmanová</t>
  </si>
  <si>
    <t>Hlavatá</t>
  </si>
  <si>
    <t>Natalie</t>
  </si>
  <si>
    <t>Malinkovicova</t>
  </si>
  <si>
    <t>Natálie</t>
  </si>
  <si>
    <t>Tomášková</t>
  </si>
  <si>
    <t>Kramná</t>
  </si>
  <si>
    <t>Háta</t>
  </si>
  <si>
    <t>Tutterová</t>
  </si>
  <si>
    <t>Josef</t>
  </si>
  <si>
    <t>Čelikovský</t>
  </si>
  <si>
    <t>Matěj</t>
  </si>
  <si>
    <t>Špaček</t>
  </si>
  <si>
    <t>Chaloupka</t>
  </si>
  <si>
    <t>Aitor</t>
  </si>
  <si>
    <t>García</t>
  </si>
  <si>
    <t>Noháčová</t>
  </si>
  <si>
    <t>Viktorie</t>
  </si>
  <si>
    <t>Koberova</t>
  </si>
  <si>
    <t>Natálie Lenka</t>
  </si>
  <si>
    <t>Lasevičová</t>
  </si>
  <si>
    <t>Elizabeth Marie</t>
  </si>
  <si>
    <t>Long</t>
  </si>
  <si>
    <t>Adam</t>
  </si>
  <si>
    <t>Štyndl</t>
  </si>
  <si>
    <t>Hozman</t>
  </si>
  <si>
    <t>Jelínek</t>
  </si>
  <si>
    <t>Janoušková</t>
  </si>
  <si>
    <t>Sofie</t>
  </si>
  <si>
    <t>Šédová</t>
  </si>
  <si>
    <t>Barbora</t>
  </si>
  <si>
    <t>Hertlová</t>
  </si>
  <si>
    <t>T.J. Sokol Říčany a Radošovice</t>
  </si>
  <si>
    <t>Maya</t>
  </si>
  <si>
    <t>Marková</t>
  </si>
  <si>
    <t>Johana</t>
  </si>
  <si>
    <t>Podaná</t>
  </si>
  <si>
    <t>Lea</t>
  </si>
  <si>
    <t>Kantorová</t>
  </si>
  <si>
    <t>Kryštof</t>
  </si>
  <si>
    <t>Šulc</t>
  </si>
  <si>
    <t>Mašek</t>
  </si>
  <si>
    <t>Antonín</t>
  </si>
  <si>
    <t>Kasík</t>
  </si>
  <si>
    <t>Peš</t>
  </si>
  <si>
    <t>Tadeáš</t>
  </si>
  <si>
    <t>Podhradský</t>
  </si>
  <si>
    <t>Petr</t>
  </si>
  <si>
    <t>Anězka</t>
  </si>
  <si>
    <t>Jonáš</t>
  </si>
  <si>
    <t>Bujnovský</t>
  </si>
  <si>
    <t>Vítek</t>
  </si>
  <si>
    <t>Vojtěch</t>
  </si>
  <si>
    <t>Kotlaba</t>
  </si>
  <si>
    <t>Vilém</t>
  </si>
  <si>
    <t>Tutter</t>
  </si>
  <si>
    <t>Dražďák</t>
  </si>
  <si>
    <t>Sebastian</t>
  </si>
  <si>
    <t>Fröhlich</t>
  </si>
  <si>
    <t>Lucie</t>
  </si>
  <si>
    <t>Isabela</t>
  </si>
  <si>
    <t>Matyáš</t>
  </si>
  <si>
    <t>Vašek</t>
  </si>
  <si>
    <t>Jan</t>
  </si>
  <si>
    <t>Protiva</t>
  </si>
  <si>
    <t>Hynek</t>
  </si>
  <si>
    <t>Samuel</t>
  </si>
  <si>
    <t>Amálie</t>
  </si>
  <si>
    <t>Vašková</t>
  </si>
  <si>
    <t>Svobodová</t>
  </si>
  <si>
    <t>Rozálie</t>
  </si>
  <si>
    <t>Bezděková</t>
  </si>
  <si>
    <t>Kinštová</t>
  </si>
  <si>
    <t>Emička</t>
  </si>
  <si>
    <t>Šrámková</t>
  </si>
  <si>
    <t>kat 1 - 2019 - 2020</t>
  </si>
  <si>
    <t xml:space="preserve">Ondřej </t>
  </si>
  <si>
    <t>Prachař</t>
  </si>
  <si>
    <t>DÍVKY</t>
  </si>
  <si>
    <t>kat. 2 - 2017 - 2018</t>
  </si>
  <si>
    <t>Protivová</t>
  </si>
  <si>
    <t>kat - 3 - 2015 - 2016</t>
  </si>
  <si>
    <t>kat- 4 - 2013 - 2014</t>
  </si>
  <si>
    <t>Laura</t>
  </si>
  <si>
    <t>Holečková</t>
  </si>
  <si>
    <t>Holeček</t>
  </si>
  <si>
    <t>Eric</t>
  </si>
  <si>
    <t>Sah</t>
  </si>
  <si>
    <t>Zbilý</t>
  </si>
  <si>
    <t>Noháč</t>
  </si>
  <si>
    <t>Tereza</t>
  </si>
  <si>
    <t>Novosadová</t>
  </si>
  <si>
    <t>Karina</t>
  </si>
  <si>
    <t>Obozotová</t>
  </si>
  <si>
    <t>skok</t>
  </si>
  <si>
    <t>Zlatnický víceboj 2025</t>
  </si>
  <si>
    <t>2020 -</t>
  </si>
  <si>
    <t>2018 - 2019</t>
  </si>
  <si>
    <t>2016 - 2017</t>
  </si>
  <si>
    <t>2014 - 2015</t>
  </si>
  <si>
    <t>Tobiáš</t>
  </si>
  <si>
    <t>Dibelka</t>
  </si>
  <si>
    <t>Lukáš</t>
  </si>
  <si>
    <t>Svoboda</t>
  </si>
  <si>
    <t>Ema</t>
  </si>
  <si>
    <t>Lásková</t>
  </si>
  <si>
    <t>Tvrská</t>
  </si>
  <si>
    <t>Noel</t>
  </si>
  <si>
    <t>Zahradník</t>
  </si>
  <si>
    <t>Timon</t>
  </si>
  <si>
    <t>Blaho</t>
  </si>
  <si>
    <t>Jaroslav</t>
  </si>
  <si>
    <t>Nosál</t>
  </si>
  <si>
    <t>Alexander</t>
  </si>
  <si>
    <t>Efremov</t>
  </si>
  <si>
    <t>Samouk</t>
  </si>
  <si>
    <t>Čech</t>
  </si>
  <si>
    <t>Myron</t>
  </si>
  <si>
    <t>Lutsyk</t>
  </si>
  <si>
    <t>neregistrován</t>
  </si>
  <si>
    <t>Jónová</t>
  </si>
  <si>
    <t>Pánková</t>
  </si>
  <si>
    <t>Jesenice</t>
  </si>
  <si>
    <t>Magdalena</t>
  </si>
  <si>
    <t>Sedláková</t>
  </si>
  <si>
    <t>Štochlová</t>
  </si>
  <si>
    <t>Kufová</t>
  </si>
  <si>
    <t>Stárková</t>
  </si>
  <si>
    <t>Pavlíčková</t>
  </si>
  <si>
    <t>Atletika Clovicek</t>
  </si>
  <si>
    <t>Anita</t>
  </si>
  <si>
    <t>Krátká</t>
  </si>
  <si>
    <t>Dorota</t>
  </si>
  <si>
    <t>Amalia</t>
  </si>
  <si>
    <t>Prodan</t>
  </si>
  <si>
    <t>Anežka</t>
  </si>
  <si>
    <t>Hana</t>
  </si>
  <si>
    <t>Kmochová</t>
  </si>
  <si>
    <t>Pavlickova</t>
  </si>
  <si>
    <t>Veronika</t>
  </si>
  <si>
    <t>Najmanová</t>
  </si>
  <si>
    <t>Dominik</t>
  </si>
  <si>
    <t>Bína</t>
  </si>
  <si>
    <t>Žádný</t>
  </si>
  <si>
    <t>Tomášek</t>
  </si>
  <si>
    <t>Láska</t>
  </si>
  <si>
    <t>TJ Viktoria Vestec</t>
  </si>
  <si>
    <t>Najman</t>
  </si>
  <si>
    <t>ŠTYNDL</t>
  </si>
  <si>
    <t>Ďopan</t>
  </si>
  <si>
    <t>Tomáš</t>
  </si>
  <si>
    <t>Václav</t>
  </si>
  <si>
    <t>Dus</t>
  </si>
  <si>
    <t>Platil</t>
  </si>
  <si>
    <t>SK Aktis</t>
  </si>
  <si>
    <t>Eremiáš</t>
  </si>
  <si>
    <t>Řezáč</t>
  </si>
  <si>
    <t>Nela</t>
  </si>
  <si>
    <t>Kozelková</t>
  </si>
  <si>
    <t>Jiří</t>
  </si>
  <si>
    <t>Zíka</t>
  </si>
  <si>
    <t>Haich</t>
  </si>
  <si>
    <t>Libeř</t>
  </si>
  <si>
    <t>Holubec</t>
  </si>
  <si>
    <t>Thea</t>
  </si>
  <si>
    <t>Machová</t>
  </si>
  <si>
    <t>Julie</t>
  </si>
  <si>
    <t>Baptistová</t>
  </si>
  <si>
    <t xml:space="preserve">Antonín </t>
  </si>
  <si>
    <t>Katovice</t>
  </si>
  <si>
    <t>Pavouček</t>
  </si>
  <si>
    <t>Toušek</t>
  </si>
  <si>
    <t>Garcia</t>
  </si>
  <si>
    <t>Nikola</t>
  </si>
  <si>
    <t>Holubcová</t>
  </si>
  <si>
    <t>Větrovská</t>
  </si>
  <si>
    <t>kat - 3 - 2016 - 2017</t>
  </si>
  <si>
    <t>kat 1 - 2020 - 2021</t>
  </si>
  <si>
    <t>kat. 2 - 2018 - 2019</t>
  </si>
  <si>
    <t>kat- 4 - 2014 - 2015</t>
  </si>
  <si>
    <t>200m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</si>
</sst>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434343"/>
      <name val="Roboto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F3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FFFFFF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F8F9FA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4" fillId="0" borderId="0" xfId="0" applyFont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5" borderId="5" xfId="0" applyFill="1" applyBorder="1"/>
    <xf numFmtId="0" fontId="1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0" borderId="12" xfId="0" applyBorder="1"/>
    <xf numFmtId="0" fontId="0" fillId="5" borderId="9" xfId="0" applyFill="1" applyBorder="1"/>
    <xf numFmtId="0" fontId="9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0" fillId="0" borderId="1" xfId="1" applyFont="1" applyBorder="1"/>
    <xf numFmtId="0" fontId="12" fillId="0" borderId="1" xfId="1" applyFont="1" applyBorder="1"/>
    <xf numFmtId="0" fontId="0" fillId="0" borderId="1" xfId="1" applyFont="1" applyBorder="1"/>
    <xf numFmtId="0" fontId="10" fillId="0" borderId="0" xfId="1" applyFont="1"/>
    <xf numFmtId="0" fontId="0" fillId="0" borderId="0" xfId="1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5" borderId="6" xfId="0" applyFill="1" applyBorder="1" applyAlignment="1">
      <alignment horizontal="center"/>
    </xf>
    <xf numFmtId="0" fontId="0" fillId="8" borderId="4" xfId="0" applyFill="1" applyBorder="1"/>
    <xf numFmtId="0" fontId="0" fillId="8" borderId="7" xfId="0" applyFill="1" applyBorder="1"/>
    <xf numFmtId="0" fontId="0" fillId="8" borderId="2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0" fillId="5" borderId="18" xfId="0" applyFill="1" applyBorder="1"/>
    <xf numFmtId="0" fontId="0" fillId="5" borderId="17" xfId="0" applyFill="1" applyBorder="1"/>
    <xf numFmtId="0" fontId="0" fillId="5" borderId="19" xfId="0" applyFill="1" applyBorder="1"/>
    <xf numFmtId="0" fontId="0" fillId="8" borderId="4" xfId="0" applyFill="1" applyBorder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justify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0" fillId="5" borderId="15" xfId="0" applyFill="1" applyBorder="1"/>
    <xf numFmtId="0" fontId="1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" fillId="5" borderId="15" xfId="0" applyFont="1" applyFill="1" applyBorder="1"/>
    <xf numFmtId="0" fontId="0" fillId="5" borderId="16" xfId="0" applyFill="1" applyBorder="1"/>
    <xf numFmtId="0" fontId="2" fillId="5" borderId="1" xfId="0" applyFont="1" applyFill="1" applyBorder="1" applyAlignment="1">
      <alignment horizontal="justify" vertical="center" wrapText="1"/>
    </xf>
    <xf numFmtId="0" fontId="0" fillId="5" borderId="1" xfId="0" applyFill="1" applyBorder="1"/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right" vertical="center" wrapText="1"/>
    </xf>
    <xf numFmtId="0" fontId="14" fillId="10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right" vertical="center" wrapText="1"/>
    </xf>
    <xf numFmtId="0" fontId="0" fillId="11" borderId="0" xfId="0" applyFill="1"/>
    <xf numFmtId="0" fontId="7" fillId="11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8" borderId="20" xfId="0" applyFill="1" applyBorder="1"/>
    <xf numFmtId="0" fontId="14" fillId="10" borderId="4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center"/>
    </xf>
    <xf numFmtId="0" fontId="14" fillId="10" borderId="22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horizontal="right" vertical="center" wrapText="1"/>
    </xf>
    <xf numFmtId="0" fontId="14" fillId="10" borderId="23" xfId="0" applyFont="1" applyFill="1" applyBorder="1" applyAlignment="1">
      <alignment vertical="center" wrapText="1"/>
    </xf>
    <xf numFmtId="0" fontId="14" fillId="9" borderId="24" xfId="0" applyFont="1" applyFill="1" applyBorder="1" applyAlignment="1">
      <alignment vertical="center" wrapText="1"/>
    </xf>
    <xf numFmtId="0" fontId="14" fillId="9" borderId="24" xfId="0" applyFont="1" applyFill="1" applyBorder="1" applyAlignment="1">
      <alignment horizontal="right" vertical="center" wrapText="1"/>
    </xf>
    <xf numFmtId="0" fontId="14" fillId="9" borderId="2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4" xfId="0" applyFont="1" applyBorder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6" fillId="12" borderId="1" xfId="0" applyFont="1" applyFill="1" applyBorder="1"/>
    <xf numFmtId="0" fontId="16" fillId="12" borderId="1" xfId="0" applyFont="1" applyFill="1" applyBorder="1" applyAlignment="1">
      <alignment horizontal="right"/>
    </xf>
    <xf numFmtId="0" fontId="16" fillId="12" borderId="4" xfId="0" applyFont="1" applyFill="1" applyBorder="1"/>
    <xf numFmtId="0" fontId="17" fillId="12" borderId="1" xfId="0" applyFont="1" applyFill="1" applyBorder="1" applyAlignment="1">
      <alignment horizontal="center"/>
    </xf>
    <xf numFmtId="0" fontId="18" fillId="12" borderId="3" xfId="0" applyFont="1" applyFill="1" applyBorder="1" applyAlignment="1">
      <alignment horizontal="center"/>
    </xf>
    <xf numFmtId="0" fontId="16" fillId="8" borderId="2" xfId="0" applyFont="1" applyFill="1" applyBorder="1"/>
    <xf numFmtId="0" fontId="16" fillId="8" borderId="1" xfId="0" applyFont="1" applyFill="1" applyBorder="1"/>
    <xf numFmtId="0" fontId="16" fillId="8" borderId="1" xfId="0" applyFont="1" applyFill="1" applyBorder="1" applyAlignment="1">
      <alignment horizontal="right"/>
    </xf>
    <xf numFmtId="0" fontId="16" fillId="8" borderId="4" xfId="0" applyFont="1" applyFill="1" applyBorder="1"/>
  </cellXfs>
  <cellStyles count="2">
    <cellStyle name="Normální" xfId="0" builtinId="0"/>
    <cellStyle name="Normální 2" xfId="1" xr:uid="{00000000-0005-0000-0000-000001000000}"/>
  </cellStyles>
  <dxfs count="31"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33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33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CC6600"/>
        </patternFill>
      </fill>
    </dxf>
  </dxfs>
  <tableStyles count="0" defaultTableStyle="TableStyleMedium2" defaultPivotStyle="PivotStyleLight16"/>
  <colors>
    <mruColors>
      <color rgb="FFFF66FF"/>
      <color rgb="FFFFCCFF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0"/>
  <sheetViews>
    <sheetView tabSelected="1" topLeftCell="E1" zoomScale="80" zoomScaleNormal="80" workbookViewId="0">
      <selection activeCell="N34" sqref="N34"/>
    </sheetView>
  </sheetViews>
  <sheetFormatPr defaultColWidth="15.5703125" defaultRowHeight="15" x14ac:dyDescent="0.25"/>
  <cols>
    <col min="1" max="1" width="10.42578125" style="9" customWidth="1"/>
    <col min="2" max="2" width="16.28515625" customWidth="1"/>
    <col min="4" max="4" width="11.5703125" customWidth="1"/>
    <col min="5" max="5" width="30.140625" style="3" customWidth="1"/>
    <col min="6" max="6" width="9.28515625" customWidth="1"/>
    <col min="7" max="7" width="13.42578125" hidden="1" customWidth="1"/>
    <col min="8" max="8" width="14.28515625" customWidth="1"/>
    <col min="9" max="9" width="12.7109375" customWidth="1"/>
    <col min="10" max="10" width="11.5703125" customWidth="1"/>
    <col min="11" max="12" width="11.28515625" customWidth="1"/>
    <col min="13" max="13" width="9.7109375" customWidth="1"/>
    <col min="14" max="15" width="11.28515625" customWidth="1"/>
    <col min="16" max="16" width="10.5703125" customWidth="1"/>
    <col min="17" max="17" width="10.28515625" hidden="1" customWidth="1"/>
    <col min="18" max="19" width="10.28515625" customWidth="1"/>
    <col min="20" max="20" width="12.85546875" style="2" customWidth="1"/>
    <col min="21" max="22" width="12.28515625" customWidth="1"/>
    <col min="23" max="23" width="11.5703125" customWidth="1"/>
    <col min="24" max="24" width="10.7109375" customWidth="1"/>
    <col min="25" max="28" width="11.28515625" customWidth="1"/>
    <col min="29" max="29" width="12.42578125" customWidth="1"/>
    <col min="30" max="30" width="12" customWidth="1"/>
    <col min="31" max="31" width="14.140625" style="3" customWidth="1"/>
    <col min="32" max="32" width="12.7109375" style="1" customWidth="1"/>
  </cols>
  <sheetData>
    <row r="1" spans="1:32" ht="25.5" customHeight="1" thickBot="1" x14ac:dyDescent="0.4">
      <c r="A1" s="36"/>
      <c r="B1" s="36"/>
      <c r="C1" s="36"/>
      <c r="D1" s="36"/>
      <c r="E1" s="36"/>
      <c r="F1" s="113" t="s">
        <v>160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  <c r="W1" s="113" t="s">
        <v>5</v>
      </c>
      <c r="X1" s="114"/>
      <c r="Y1" s="114"/>
      <c r="Z1" s="114"/>
      <c r="AA1" s="114"/>
      <c r="AB1" s="114"/>
      <c r="AC1" s="114"/>
      <c r="AD1" s="114"/>
      <c r="AE1" s="114"/>
      <c r="AF1" s="115"/>
    </row>
    <row r="2" spans="1:32" s="4" customFormat="1" ht="31.15" customHeight="1" thickBot="1" x14ac:dyDescent="0.3">
      <c r="A2" s="21" t="s">
        <v>3</v>
      </c>
      <c r="B2" s="61" t="s">
        <v>9</v>
      </c>
      <c r="C2" s="61" t="s">
        <v>10</v>
      </c>
      <c r="D2" s="99" t="s">
        <v>161</v>
      </c>
      <c r="E2" s="22" t="s">
        <v>11</v>
      </c>
      <c r="F2" s="21" t="s">
        <v>0</v>
      </c>
      <c r="G2" s="22"/>
      <c r="H2" s="22" t="s">
        <v>13</v>
      </c>
      <c r="I2" s="22" t="s">
        <v>12</v>
      </c>
      <c r="J2" s="22" t="s">
        <v>1</v>
      </c>
      <c r="K2" s="22" t="s">
        <v>14</v>
      </c>
      <c r="L2" s="22" t="s">
        <v>15</v>
      </c>
      <c r="M2" s="22" t="s">
        <v>2</v>
      </c>
      <c r="N2" s="22" t="s">
        <v>16</v>
      </c>
      <c r="O2" s="22" t="s">
        <v>17</v>
      </c>
      <c r="P2" s="22" t="s">
        <v>6</v>
      </c>
      <c r="Q2" s="22"/>
      <c r="R2" s="22" t="s">
        <v>18</v>
      </c>
      <c r="S2" s="22" t="s">
        <v>19</v>
      </c>
      <c r="T2" s="22" t="s">
        <v>4</v>
      </c>
      <c r="U2" s="23" t="s">
        <v>7</v>
      </c>
      <c r="V2" s="37"/>
      <c r="W2" s="21" t="s">
        <v>20</v>
      </c>
      <c r="X2" s="22" t="s">
        <v>21</v>
      </c>
      <c r="Y2" s="22" t="s">
        <v>22</v>
      </c>
      <c r="Z2" s="22" t="s">
        <v>23</v>
      </c>
      <c r="AA2" s="22" t="s">
        <v>24</v>
      </c>
      <c r="AB2" s="22" t="s">
        <v>25</v>
      </c>
      <c r="AC2" s="22" t="s">
        <v>26</v>
      </c>
      <c r="AD2" s="22" t="s">
        <v>27</v>
      </c>
      <c r="AE2" s="22" t="s">
        <v>28</v>
      </c>
      <c r="AF2" s="23" t="s">
        <v>8</v>
      </c>
    </row>
    <row r="3" spans="1:32" ht="16.5" customHeight="1" x14ac:dyDescent="0.25">
      <c r="A3" s="103">
        <v>72</v>
      </c>
      <c r="B3" s="104" t="s">
        <v>165</v>
      </c>
      <c r="C3" s="104" t="s">
        <v>166</v>
      </c>
      <c r="D3" s="105">
        <v>2020</v>
      </c>
      <c r="E3" s="106" t="s">
        <v>33</v>
      </c>
      <c r="F3" s="100">
        <v>11.15</v>
      </c>
      <c r="G3" s="69">
        <f t="shared" ref="G3:G5" si="0">1/F3</f>
        <v>8.9686098654708515E-2</v>
      </c>
      <c r="H3" s="73">
        <f>RANK(G3,$G$3:$G$5)</f>
        <v>1</v>
      </c>
      <c r="I3" s="69">
        <f>VLOOKUP(H3,List2!$A$1:$B$35,2)</f>
        <v>40</v>
      </c>
      <c r="J3" s="8">
        <v>9.1999999999999993</v>
      </c>
      <c r="K3" s="73">
        <f>RANK(J3,$J$3:$J$5)</f>
        <v>1</v>
      </c>
      <c r="L3" s="8">
        <f>VLOOKUP(K3,List2!$A$1:$B$35,2)</f>
        <v>40</v>
      </c>
      <c r="M3" s="69">
        <v>105</v>
      </c>
      <c r="N3" s="73">
        <f>RANK(M3,$M$3:$M$5)</f>
        <v>2</v>
      </c>
      <c r="O3" s="69">
        <f>VLOOKUP(N3,List2!$A$1:$B$35,2)</f>
        <v>34</v>
      </c>
      <c r="P3" s="8"/>
      <c r="Q3" s="8"/>
      <c r="R3" s="8"/>
      <c r="S3" s="8"/>
      <c r="T3" s="15">
        <f t="shared" ref="T3:T5" si="1">S3+O3+L3+I3</f>
        <v>114</v>
      </c>
      <c r="U3" s="13">
        <f>RANK(T3,$T$3:$T$5)</f>
        <v>1</v>
      </c>
      <c r="V3" s="12"/>
      <c r="W3" s="7">
        <f>RANK(G3,$G$3:$G$11)</f>
        <v>5</v>
      </c>
      <c r="X3" s="8">
        <f>VLOOKUP(W3,List2!$A$1:$B$35,2)</f>
        <v>26</v>
      </c>
      <c r="Y3" s="8">
        <f>RANK(J3,$J$3:$J$11)</f>
        <v>3</v>
      </c>
      <c r="Z3" s="8">
        <f>VLOOKUP(Y3,List2!$A$1:$B$35,2)</f>
        <v>30</v>
      </c>
      <c r="AA3" s="8">
        <f>RANK(M3,$M$3:$M$11)</f>
        <v>7</v>
      </c>
      <c r="AB3" s="8">
        <f>VLOOKUP(AA3,List2!$A$1:$B$35,2)</f>
        <v>24</v>
      </c>
      <c r="AC3" s="8"/>
      <c r="AD3" s="8"/>
      <c r="AE3" s="15">
        <f t="shared" ref="AE3:AE5" si="2">AD3+AB3+Z3+X3</f>
        <v>80</v>
      </c>
      <c r="AF3" s="13">
        <f>RANK(AE3,$AE$3:$AE$11)</f>
        <v>5</v>
      </c>
    </row>
    <row r="4" spans="1:32" ht="16.5" customHeight="1" x14ac:dyDescent="0.25">
      <c r="A4" s="41">
        <v>13</v>
      </c>
      <c r="B4" s="91" t="s">
        <v>167</v>
      </c>
      <c r="C4" s="91" t="s">
        <v>168</v>
      </c>
      <c r="D4" s="92">
        <v>2021</v>
      </c>
      <c r="E4" s="91" t="s">
        <v>33</v>
      </c>
      <c r="F4" s="100">
        <v>12.8</v>
      </c>
      <c r="G4" s="69">
        <f t="shared" si="0"/>
        <v>7.8125E-2</v>
      </c>
      <c r="H4" s="73">
        <f>RANK(G4,$G$3:$G$5)</f>
        <v>2</v>
      </c>
      <c r="I4" s="69">
        <f>VLOOKUP(H4,List2!$A$1:$B$35,2)</f>
        <v>34</v>
      </c>
      <c r="J4" s="8">
        <v>5.66</v>
      </c>
      <c r="K4" s="73">
        <f>RANK(J4,$J$3:$J$5)</f>
        <v>2</v>
      </c>
      <c r="L4" s="8">
        <f>VLOOKUP(K4,List2!$A$1:$B$35,2)</f>
        <v>34</v>
      </c>
      <c r="M4" s="69">
        <v>92</v>
      </c>
      <c r="N4" s="73">
        <f>RANK(M4,$M$3:$M$5)</f>
        <v>3</v>
      </c>
      <c r="O4" s="69">
        <f>VLOOKUP(N4,List2!$A$1:$B$35,2)</f>
        <v>30</v>
      </c>
      <c r="P4" s="8"/>
      <c r="Q4" s="8"/>
      <c r="R4" s="8"/>
      <c r="S4" s="8"/>
      <c r="T4" s="15">
        <f t="shared" si="1"/>
        <v>98</v>
      </c>
      <c r="U4" s="13">
        <f>RANK(T4,$T$3:$T$5)</f>
        <v>3</v>
      </c>
      <c r="V4" s="12"/>
      <c r="W4" s="7">
        <f>RANK(G4,$G$3:$G$11)</f>
        <v>7</v>
      </c>
      <c r="X4" s="8">
        <f>VLOOKUP(W4,List2!$A$1:$B$35,2)</f>
        <v>24</v>
      </c>
      <c r="Y4" s="8">
        <f>RANK(J4,$J$3:$J$11)</f>
        <v>6</v>
      </c>
      <c r="Z4" s="8">
        <f>VLOOKUP(Y4,List2!$A$1:$B$35,2)</f>
        <v>25</v>
      </c>
      <c r="AA4" s="8">
        <f>RANK(M4,$M$3:$M$11)</f>
        <v>8</v>
      </c>
      <c r="AB4" s="8">
        <f>VLOOKUP(AA4,List2!$A$1:$B$35,2)</f>
        <v>23</v>
      </c>
      <c r="AC4" s="8"/>
      <c r="AD4" s="8"/>
      <c r="AE4" s="15">
        <f t="shared" si="2"/>
        <v>72</v>
      </c>
      <c r="AF4" s="13">
        <f>RANK(AE4,$AE$3:$AE$11)</f>
        <v>8</v>
      </c>
    </row>
    <row r="5" spans="1:32" ht="16.5" customHeight="1" thickBot="1" x14ac:dyDescent="0.3">
      <c r="A5" s="41">
        <v>29</v>
      </c>
      <c r="B5" s="101" t="s">
        <v>76</v>
      </c>
      <c r="C5" s="101" t="s">
        <v>226</v>
      </c>
      <c r="D5" s="102">
        <v>2021</v>
      </c>
      <c r="E5" s="101" t="s">
        <v>227</v>
      </c>
      <c r="F5" s="69">
        <v>12.82</v>
      </c>
      <c r="G5" s="69">
        <f t="shared" si="0"/>
        <v>7.8003120124804995E-2</v>
      </c>
      <c r="H5" s="73">
        <f>RANK(G5,$G$3:$G$5)</f>
        <v>3</v>
      </c>
      <c r="I5" s="69">
        <f>VLOOKUP(H5,List2!$A$1:$B$35,2)</f>
        <v>30</v>
      </c>
      <c r="J5" s="8">
        <v>4.96</v>
      </c>
      <c r="K5" s="73">
        <f>RANK(J5,$J$3:$J$5)</f>
        <v>3</v>
      </c>
      <c r="L5" s="8">
        <f>VLOOKUP(K5,List2!$A$1:$B$35,2)</f>
        <v>30</v>
      </c>
      <c r="M5" s="69">
        <v>114</v>
      </c>
      <c r="N5" s="73">
        <f>RANK(M5,$M$3:$M$5)</f>
        <v>1</v>
      </c>
      <c r="O5" s="69">
        <f>VLOOKUP(N5,List2!$A$1:$B$35,2)</f>
        <v>40</v>
      </c>
      <c r="P5" s="8"/>
      <c r="Q5" s="8"/>
      <c r="R5" s="8"/>
      <c r="S5" s="8"/>
      <c r="T5" s="15">
        <f t="shared" si="1"/>
        <v>100</v>
      </c>
      <c r="U5" s="13">
        <f>RANK(T5,$T$3:$T$5)</f>
        <v>2</v>
      </c>
      <c r="V5" s="12"/>
      <c r="W5" s="7">
        <f>RANK(G5,$G$3:$G$11)</f>
        <v>8</v>
      </c>
      <c r="X5" s="8">
        <f>VLOOKUP(W5,List2!$A$1:$B$35,2)</f>
        <v>23</v>
      </c>
      <c r="Y5" s="8">
        <f>RANK(J5,$J$3:$J$11)</f>
        <v>8</v>
      </c>
      <c r="Z5" s="8">
        <f>VLOOKUP(Y5,List2!$A$1:$B$35,2)</f>
        <v>23</v>
      </c>
      <c r="AA5" s="8">
        <f>RANK(M5,$M$3:$M$11)</f>
        <v>4</v>
      </c>
      <c r="AB5" s="8">
        <f>VLOOKUP(AA5,List2!$A$1:$B$35,2)</f>
        <v>27</v>
      </c>
      <c r="AC5" s="8"/>
      <c r="AD5" s="8"/>
      <c r="AE5" s="15">
        <f t="shared" si="2"/>
        <v>73</v>
      </c>
      <c r="AF5" s="13">
        <f>RANK(AE5,$AE$3:$AE$11)</f>
        <v>7</v>
      </c>
    </row>
    <row r="6" spans="1:32" ht="16.5" customHeight="1" thickBot="1" x14ac:dyDescent="0.3">
      <c r="A6" s="79"/>
      <c r="B6" s="80"/>
      <c r="C6" s="80"/>
      <c r="D6" s="80"/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/>
      <c r="U6" s="84"/>
      <c r="V6" s="11"/>
      <c r="W6" s="76"/>
      <c r="X6" s="75"/>
      <c r="Y6" s="75"/>
      <c r="Z6" s="75"/>
      <c r="AA6" s="75"/>
      <c r="AB6" s="75"/>
      <c r="AC6" s="75"/>
      <c r="AD6" s="75"/>
      <c r="AE6" s="75"/>
      <c r="AF6" s="77"/>
    </row>
    <row r="7" spans="1:32" ht="16.5" customHeight="1" x14ac:dyDescent="0.25">
      <c r="A7" s="103">
        <v>33</v>
      </c>
      <c r="B7" s="107" t="s">
        <v>169</v>
      </c>
      <c r="C7" s="107" t="s">
        <v>139</v>
      </c>
      <c r="D7" s="108">
        <v>2020</v>
      </c>
      <c r="E7" s="109" t="s">
        <v>33</v>
      </c>
      <c r="F7" s="100">
        <v>10.79</v>
      </c>
      <c r="G7" s="69">
        <f t="shared" ref="G7:G11" si="3">1/F7</f>
        <v>9.267840593141799E-2</v>
      </c>
      <c r="H7" s="78">
        <f>RANK(G7,$G$7:$G$11)</f>
        <v>3</v>
      </c>
      <c r="I7" s="69">
        <f>VLOOKUP(H7,List2!$A$1:$B$35,2)</f>
        <v>30</v>
      </c>
      <c r="J7" s="8">
        <v>10.83</v>
      </c>
      <c r="K7" s="78">
        <f>RANK(J7,$J$7:$J$11)</f>
        <v>1</v>
      </c>
      <c r="L7" s="8">
        <f>VLOOKUP(K7,List2!$A$1:$B$35,2)</f>
        <v>40</v>
      </c>
      <c r="M7" s="69">
        <v>114</v>
      </c>
      <c r="N7" s="78">
        <f>RANK(M7,$M$7:$M$11)</f>
        <v>4</v>
      </c>
      <c r="O7" s="69">
        <f>VLOOKUP(N7,List2!$A$1:$B$35,2)</f>
        <v>27</v>
      </c>
      <c r="P7" s="8"/>
      <c r="Q7" s="8"/>
      <c r="R7" s="8"/>
      <c r="S7" s="8"/>
      <c r="T7" s="15">
        <f t="shared" ref="T7:T11" si="4">S7+O7+L7+I7</f>
        <v>97</v>
      </c>
      <c r="U7" s="13">
        <f>RANK(T7,$T$7:$T$11)</f>
        <v>2</v>
      </c>
      <c r="V7" s="12"/>
      <c r="W7" s="7">
        <f>RANK(G7,$G$3:$G$11)</f>
        <v>3</v>
      </c>
      <c r="X7" s="8">
        <f>VLOOKUP(W7,List2!$A$1:$B$35,2)</f>
        <v>30</v>
      </c>
      <c r="Y7" s="8">
        <f>RANK(J7,$J$3:$J$11)</f>
        <v>1</v>
      </c>
      <c r="Z7" s="8">
        <f>VLOOKUP(Y7,List2!$A$1:$B$35,2)</f>
        <v>40</v>
      </c>
      <c r="AA7" s="8">
        <f>RANK(M7,$M$3:$M$11)</f>
        <v>4</v>
      </c>
      <c r="AB7" s="8">
        <f>VLOOKUP(AA7,List2!$A$1:$B$35,2)</f>
        <v>27</v>
      </c>
      <c r="AC7" s="8"/>
      <c r="AD7" s="8"/>
      <c r="AE7" s="15">
        <f t="shared" ref="AE7:AE11" si="5">AD7+AB7+Z7+X7</f>
        <v>97</v>
      </c>
      <c r="AF7" s="13">
        <f>RANK(AE7,$AE$3:$AE$11)</f>
        <v>2</v>
      </c>
    </row>
    <row r="8" spans="1:32" ht="16.5" customHeight="1" x14ac:dyDescent="0.25">
      <c r="A8" s="41">
        <v>46</v>
      </c>
      <c r="B8" s="91" t="s">
        <v>135</v>
      </c>
      <c r="C8" s="91" t="s">
        <v>136</v>
      </c>
      <c r="D8" s="92">
        <v>2020</v>
      </c>
      <c r="E8" s="91" t="s">
        <v>33</v>
      </c>
      <c r="F8" s="100">
        <v>10.119999999999999</v>
      </c>
      <c r="G8" s="69">
        <f t="shared" si="3"/>
        <v>9.881422924901187E-2</v>
      </c>
      <c r="H8" s="73">
        <f>RANK(G8,$G$7:$G$11)</f>
        <v>1</v>
      </c>
      <c r="I8" s="69">
        <f>VLOOKUP(H8,List2!$A$1:$B$35,2)</f>
        <v>40</v>
      </c>
      <c r="J8" s="8">
        <v>5.66</v>
      </c>
      <c r="K8" s="73">
        <f>RANK(J8,$J$7:$J$11)</f>
        <v>5</v>
      </c>
      <c r="L8" s="8">
        <f>VLOOKUP(K8,List2!$A$1:$B$35,2)</f>
        <v>26</v>
      </c>
      <c r="M8" s="69">
        <v>118</v>
      </c>
      <c r="N8" s="73">
        <f>RANK(M8,$M$7:$M$11)</f>
        <v>3</v>
      </c>
      <c r="O8" s="69">
        <f>VLOOKUP(N8,List2!$A$1:$B$35,2)</f>
        <v>30</v>
      </c>
      <c r="P8" s="8"/>
      <c r="Q8" s="8"/>
      <c r="R8" s="8"/>
      <c r="S8" s="8"/>
      <c r="T8" s="15">
        <f t="shared" si="4"/>
        <v>96</v>
      </c>
      <c r="U8" s="13">
        <f>RANK(T8,$T$7:$T$11)</f>
        <v>3</v>
      </c>
      <c r="V8" s="12"/>
      <c r="W8" s="7">
        <f>RANK(G8,$G$3:$G$11)</f>
        <v>1</v>
      </c>
      <c r="X8" s="8">
        <f>VLOOKUP(W8,List2!$A$1:$B$35,2)</f>
        <v>40</v>
      </c>
      <c r="Y8" s="8">
        <f>RANK(J8,$J$3:$J$11)</f>
        <v>6</v>
      </c>
      <c r="Z8" s="8">
        <f>VLOOKUP(Y8,List2!$A$1:$B$35,2)</f>
        <v>25</v>
      </c>
      <c r="AA8" s="8">
        <f>RANK(M8,$M$3:$M$11)</f>
        <v>3</v>
      </c>
      <c r="AB8" s="8">
        <f>VLOOKUP(AA8,List2!$A$1:$B$35,2)</f>
        <v>30</v>
      </c>
      <c r="AC8" s="8"/>
      <c r="AD8" s="8"/>
      <c r="AE8" s="15">
        <f t="shared" si="5"/>
        <v>95</v>
      </c>
      <c r="AF8" s="13">
        <f>RANK(AE8,$AE$3:$AE$11)</f>
        <v>3</v>
      </c>
    </row>
    <row r="9" spans="1:32" ht="16.5" customHeight="1" x14ac:dyDescent="0.25">
      <c r="A9" s="41">
        <v>48</v>
      </c>
      <c r="B9" s="89" t="s">
        <v>58</v>
      </c>
      <c r="C9" s="89" t="s">
        <v>170</v>
      </c>
      <c r="D9" s="90">
        <v>2020</v>
      </c>
      <c r="E9" s="89" t="s">
        <v>33</v>
      </c>
      <c r="F9" s="100">
        <v>11.03</v>
      </c>
      <c r="G9" s="69">
        <f t="shared" si="3"/>
        <v>9.0661831368993653E-2</v>
      </c>
      <c r="H9" s="73">
        <f>RANK(G9,$G$7:$G$11)</f>
        <v>4</v>
      </c>
      <c r="I9" s="69">
        <f>VLOOKUP(H9,List2!$A$1:$B$35,2)</f>
        <v>27</v>
      </c>
      <c r="J9" s="8">
        <v>7.2</v>
      </c>
      <c r="K9" s="73">
        <f>RANK(J9,$J$7:$J$11)</f>
        <v>3</v>
      </c>
      <c r="L9" s="8">
        <f>VLOOKUP(K9,List2!$A$1:$B$35,2)</f>
        <v>30</v>
      </c>
      <c r="M9" s="69">
        <v>106</v>
      </c>
      <c r="N9" s="73">
        <f>RANK(M9,$M$7:$M$11)</f>
        <v>5</v>
      </c>
      <c r="O9" s="69">
        <f>VLOOKUP(N9,List2!$A$1:$B$35,2)</f>
        <v>26</v>
      </c>
      <c r="P9" s="8"/>
      <c r="Q9" s="8"/>
      <c r="R9" s="8"/>
      <c r="S9" s="8"/>
      <c r="T9" s="15">
        <f t="shared" si="4"/>
        <v>83</v>
      </c>
      <c r="U9" s="13">
        <f>RANK(T9,$T$7:$T$11)</f>
        <v>5</v>
      </c>
      <c r="V9" s="12"/>
      <c r="W9" s="7">
        <f>RANK(G9,$G$3:$G$11)</f>
        <v>4</v>
      </c>
      <c r="X9" s="8">
        <f>VLOOKUP(W9,List2!$A$1:$B$35,2)</f>
        <v>27</v>
      </c>
      <c r="Y9" s="8">
        <f>RANK(J9,$J$3:$J$11)</f>
        <v>4</v>
      </c>
      <c r="Z9" s="8">
        <f>VLOOKUP(Y9,List2!$A$1:$B$35,2)</f>
        <v>27</v>
      </c>
      <c r="AA9" s="8">
        <f>RANK(M9,$M$3:$M$11)</f>
        <v>6</v>
      </c>
      <c r="AB9" s="8">
        <f>VLOOKUP(AA9,List2!$A$1:$B$35,2)</f>
        <v>25</v>
      </c>
      <c r="AC9" s="8"/>
      <c r="AD9" s="8"/>
      <c r="AE9" s="15">
        <f t="shared" si="5"/>
        <v>79</v>
      </c>
      <c r="AF9" s="13">
        <f>RANK(AE9,$AE$3:$AE$11)</f>
        <v>6</v>
      </c>
    </row>
    <row r="10" spans="1:32" ht="16.5" customHeight="1" x14ac:dyDescent="0.25">
      <c r="A10" s="41">
        <v>49</v>
      </c>
      <c r="B10" s="89" t="s">
        <v>50</v>
      </c>
      <c r="C10" s="89" t="s">
        <v>137</v>
      </c>
      <c r="D10" s="90">
        <v>2020</v>
      </c>
      <c r="E10" s="89" t="s">
        <v>33</v>
      </c>
      <c r="F10" s="100">
        <v>10.199999999999999</v>
      </c>
      <c r="G10" s="69">
        <f t="shared" si="3"/>
        <v>9.8039215686274522E-2</v>
      </c>
      <c r="H10" s="73">
        <f>RANK(G10,$G$7:$G$11)</f>
        <v>2</v>
      </c>
      <c r="I10" s="69">
        <f>VLOOKUP(H10,List2!$A$1:$B$35,2)</f>
        <v>34</v>
      </c>
      <c r="J10" s="8">
        <v>9.85</v>
      </c>
      <c r="K10" s="73">
        <f>RANK(J10,$J$7:$J$11)</f>
        <v>2</v>
      </c>
      <c r="L10" s="8">
        <f>VLOOKUP(K10,List2!$A$1:$B$35,2)</f>
        <v>34</v>
      </c>
      <c r="M10" s="69">
        <v>123</v>
      </c>
      <c r="N10" s="73">
        <f>RANK(M10,$M$7:$M$11)</f>
        <v>2</v>
      </c>
      <c r="O10" s="69">
        <f>VLOOKUP(N10,List2!$A$1:$B$35,2)</f>
        <v>34</v>
      </c>
      <c r="P10" s="8"/>
      <c r="Q10" s="8"/>
      <c r="R10" s="8"/>
      <c r="S10" s="8"/>
      <c r="T10" s="15">
        <f t="shared" si="4"/>
        <v>102</v>
      </c>
      <c r="U10" s="13">
        <f>RANK(T10,$T$7:$T$11)</f>
        <v>1</v>
      </c>
      <c r="V10" s="12"/>
      <c r="W10" s="7">
        <f>RANK(G10,$G$3:$G$11)</f>
        <v>2</v>
      </c>
      <c r="X10" s="8">
        <f>VLOOKUP(W10,List2!$A$1:$B$35,2)</f>
        <v>34</v>
      </c>
      <c r="Y10" s="8">
        <f>RANK(J10,$J$3:$J$11)</f>
        <v>2</v>
      </c>
      <c r="Z10" s="8">
        <f>VLOOKUP(Y10,List2!$A$1:$B$35,2)</f>
        <v>34</v>
      </c>
      <c r="AA10" s="8">
        <f>RANK(M10,$M$3:$M$11)</f>
        <v>2</v>
      </c>
      <c r="AB10" s="8">
        <f>VLOOKUP(AA10,List2!$A$1:$B$35,2)</f>
        <v>34</v>
      </c>
      <c r="AC10" s="8"/>
      <c r="AD10" s="8"/>
      <c r="AE10" s="15">
        <f t="shared" si="5"/>
        <v>102</v>
      </c>
      <c r="AF10" s="13">
        <f>RANK(AE10,$AE$3:$AE$11)</f>
        <v>1</v>
      </c>
    </row>
    <row r="11" spans="1:32" ht="16.5" customHeight="1" thickBot="1" x14ac:dyDescent="0.3">
      <c r="A11" s="41">
        <v>10</v>
      </c>
      <c r="B11" s="89" t="s">
        <v>69</v>
      </c>
      <c r="C11" s="89" t="s">
        <v>171</v>
      </c>
      <c r="D11" s="90">
        <v>2021</v>
      </c>
      <c r="E11" s="89" t="s">
        <v>33</v>
      </c>
      <c r="F11" s="100">
        <v>12.36</v>
      </c>
      <c r="G11" s="69">
        <f t="shared" si="3"/>
        <v>8.0906148867313926E-2</v>
      </c>
      <c r="H11" s="73">
        <f>RANK(G11,$G$7:$G$11)</f>
        <v>5</v>
      </c>
      <c r="I11" s="69">
        <f>VLOOKUP(H11,List2!$A$1:$B$35,2)</f>
        <v>26</v>
      </c>
      <c r="J11" s="8">
        <v>5.84</v>
      </c>
      <c r="K11" s="73">
        <f>RANK(J11,$J$7:$J$11)</f>
        <v>4</v>
      </c>
      <c r="L11" s="8">
        <f>VLOOKUP(K11,List2!$A$1:$B$35,2)</f>
        <v>27</v>
      </c>
      <c r="M11" s="69">
        <v>128</v>
      </c>
      <c r="N11" s="73">
        <f>RANK(M11,$M$7:$M$11)</f>
        <v>1</v>
      </c>
      <c r="O11" s="69">
        <f>VLOOKUP(N11,List2!$A$1:$B$35,2)</f>
        <v>40</v>
      </c>
      <c r="P11" s="8"/>
      <c r="Q11" s="8"/>
      <c r="R11" s="8"/>
      <c r="S11" s="8"/>
      <c r="T11" s="15">
        <f t="shared" si="4"/>
        <v>93</v>
      </c>
      <c r="U11" s="13">
        <f>RANK(T11,$T$7:$T$11)</f>
        <v>4</v>
      </c>
      <c r="V11" s="12"/>
      <c r="W11" s="7">
        <f>RANK(G11,$G$3:$G$11)</f>
        <v>6</v>
      </c>
      <c r="X11" s="8">
        <f>VLOOKUP(W11,List2!$A$1:$B$35,2)</f>
        <v>25</v>
      </c>
      <c r="Y11" s="8">
        <f>RANK(J11,$J$3:$J$11)</f>
        <v>5</v>
      </c>
      <c r="Z11" s="8">
        <f>VLOOKUP(Y11,List2!$A$1:$B$35,2)</f>
        <v>26</v>
      </c>
      <c r="AA11" s="8">
        <f>RANK(M11,$M$3:$M$11)</f>
        <v>1</v>
      </c>
      <c r="AB11" s="8">
        <f>VLOOKUP(AA11,List2!$A$1:$B$35,2)</f>
        <v>40</v>
      </c>
      <c r="AC11" s="8"/>
      <c r="AD11" s="8"/>
      <c r="AE11" s="15">
        <f t="shared" si="5"/>
        <v>91</v>
      </c>
      <c r="AF11" s="13">
        <f>RANK(AE11,$AE$3:$AE$11)</f>
        <v>4</v>
      </c>
    </row>
    <row r="12" spans="1:32" ht="40.5" customHeight="1" thickBot="1" x14ac:dyDescent="0.3">
      <c r="A12" s="24" t="s">
        <v>3</v>
      </c>
      <c r="B12" s="60" t="s">
        <v>9</v>
      </c>
      <c r="C12" s="60" t="s">
        <v>10</v>
      </c>
      <c r="D12" s="98" t="s">
        <v>162</v>
      </c>
      <c r="E12" s="25" t="s">
        <v>11</v>
      </c>
      <c r="F12" s="24" t="s">
        <v>0</v>
      </c>
      <c r="G12" s="25"/>
      <c r="H12" s="25" t="s">
        <v>13</v>
      </c>
      <c r="I12" s="25" t="s">
        <v>12</v>
      </c>
      <c r="J12" s="25" t="s">
        <v>1</v>
      </c>
      <c r="K12" s="25" t="s">
        <v>14</v>
      </c>
      <c r="L12" s="25" t="s">
        <v>15</v>
      </c>
      <c r="M12" s="25" t="s">
        <v>2</v>
      </c>
      <c r="N12" s="25" t="s">
        <v>16</v>
      </c>
      <c r="O12" s="25" t="s">
        <v>17</v>
      </c>
      <c r="P12" s="25" t="s">
        <v>6</v>
      </c>
      <c r="Q12" s="25"/>
      <c r="R12" s="25" t="s">
        <v>18</v>
      </c>
      <c r="S12" s="25" t="s">
        <v>19</v>
      </c>
      <c r="T12" s="25" t="s">
        <v>4</v>
      </c>
      <c r="U12" s="26" t="s">
        <v>7</v>
      </c>
      <c r="V12" s="12"/>
      <c r="W12" s="24" t="s">
        <v>20</v>
      </c>
      <c r="X12" s="25" t="s">
        <v>21</v>
      </c>
      <c r="Y12" s="25" t="s">
        <v>22</v>
      </c>
      <c r="Z12" s="25" t="s">
        <v>23</v>
      </c>
      <c r="AA12" s="25" t="s">
        <v>24</v>
      </c>
      <c r="AB12" s="25" t="s">
        <v>25</v>
      </c>
      <c r="AC12" s="25" t="s">
        <v>26</v>
      </c>
      <c r="AD12" s="25" t="s">
        <v>27</v>
      </c>
      <c r="AE12" s="25" t="s">
        <v>28</v>
      </c>
      <c r="AF12" s="26" t="s">
        <v>8</v>
      </c>
    </row>
    <row r="13" spans="1:32" ht="17.649999999999999" customHeight="1" x14ac:dyDescent="0.25">
      <c r="A13" s="46">
        <v>61</v>
      </c>
      <c r="B13" s="91" t="s">
        <v>172</v>
      </c>
      <c r="C13" s="91" t="s">
        <v>173</v>
      </c>
      <c r="D13" s="92">
        <v>2018</v>
      </c>
      <c r="E13" s="91" t="s">
        <v>33</v>
      </c>
      <c r="F13" s="70">
        <v>9.19</v>
      </c>
      <c r="G13" s="69">
        <f>1/F13</f>
        <v>0.1088139281828074</v>
      </c>
      <c r="H13" s="73">
        <f t="shared" ref="H13:H26" si="6">RANK(G13,$G$13:$G$26)</f>
        <v>5</v>
      </c>
      <c r="I13" s="69">
        <f>VLOOKUP(H13,List2!$A$1:$B$35,2)</f>
        <v>26</v>
      </c>
      <c r="J13" s="8">
        <v>23.23</v>
      </c>
      <c r="K13" s="73">
        <f t="shared" ref="K13:K26" si="7">RANK(J13,$J$13:$J$26)</f>
        <v>3</v>
      </c>
      <c r="L13" s="8">
        <f>VLOOKUP(K13,List2!$A$1:$B$35,2)</f>
        <v>30</v>
      </c>
      <c r="M13" s="69">
        <v>170</v>
      </c>
      <c r="N13" s="73">
        <f t="shared" ref="N13:N26" si="8">RANK(M13,$M$13:$M$26)</f>
        <v>4</v>
      </c>
      <c r="O13" s="69">
        <f>VLOOKUP(N13,List2!$A$1:$B$35,2)</f>
        <v>27</v>
      </c>
      <c r="P13" s="8">
        <v>39.78</v>
      </c>
      <c r="Q13" s="8">
        <f>1/P13</f>
        <v>2.513826043237808E-2</v>
      </c>
      <c r="R13" s="67">
        <f t="shared" ref="R13:R26" si="9">RANK(Q13,$Q$13:$Q$26)</f>
        <v>3</v>
      </c>
      <c r="S13" s="8">
        <f>VLOOKUP(R13,List2!$A$1:$B$35,2)</f>
        <v>30</v>
      </c>
      <c r="T13" s="15">
        <f>S13+O13+L13+I13</f>
        <v>113</v>
      </c>
      <c r="U13" s="13">
        <f t="shared" ref="U13:U26" si="10">RANK(T13,$T$13:$T$26)</f>
        <v>4</v>
      </c>
      <c r="V13" s="11"/>
      <c r="W13" s="7">
        <f t="shared" ref="W13:W26" si="11">RANK(G13,$G$13:$G$37)</f>
        <v>7</v>
      </c>
      <c r="X13" s="8">
        <f>VLOOKUP(W13,List2!$A$1:$B$35,2)</f>
        <v>24</v>
      </c>
      <c r="Y13" s="8">
        <f t="shared" ref="Y13:Y26" si="12">RANK(J13,$J$13:$J$37)</f>
        <v>3</v>
      </c>
      <c r="Z13" s="8">
        <f>VLOOKUP(Y13,List2!$A$1:$B$35,2)</f>
        <v>30</v>
      </c>
      <c r="AA13" s="8">
        <f t="shared" ref="AA13:AA26" si="13">RANK(M13,$M$13:$M$37)</f>
        <v>4</v>
      </c>
      <c r="AB13" s="8">
        <f>VLOOKUP(AA13,List2!$A$1:$B$35,2)</f>
        <v>27</v>
      </c>
      <c r="AC13" s="8">
        <f t="shared" ref="AC13:AC26" si="14">RANK(Q13,$Q$13:$Q$37)</f>
        <v>3</v>
      </c>
      <c r="AD13" s="8">
        <f>VLOOKUP(AC13,List2!$A$1:$B$35,2)</f>
        <v>30</v>
      </c>
      <c r="AE13" s="15">
        <f>AD13+AB13+Z13+X13</f>
        <v>111</v>
      </c>
      <c r="AF13" s="13">
        <f t="shared" ref="AF13:AF26" si="15">RANK(AE13,$AE$13:$AE$37)</f>
        <v>4</v>
      </c>
    </row>
    <row r="14" spans="1:32" ht="17.649999999999999" customHeight="1" x14ac:dyDescent="0.25">
      <c r="A14" s="46">
        <v>60</v>
      </c>
      <c r="B14" s="89" t="s">
        <v>174</v>
      </c>
      <c r="C14" s="89" t="s">
        <v>173</v>
      </c>
      <c r="D14" s="90">
        <v>2018</v>
      </c>
      <c r="E14" s="89" t="s">
        <v>33</v>
      </c>
      <c r="F14" s="71">
        <v>9</v>
      </c>
      <c r="G14" s="72">
        <f>1/F14</f>
        <v>0.1111111111111111</v>
      </c>
      <c r="H14" s="73">
        <f t="shared" si="6"/>
        <v>3</v>
      </c>
      <c r="I14" s="69">
        <f>VLOOKUP(H14,List2!$A$1:$B$35,2)</f>
        <v>30</v>
      </c>
      <c r="J14" s="5">
        <v>25.9</v>
      </c>
      <c r="K14" s="73">
        <f t="shared" si="7"/>
        <v>1</v>
      </c>
      <c r="L14" s="8">
        <f>VLOOKUP(K14,List2!$A$1:$B$35,2)</f>
        <v>40</v>
      </c>
      <c r="M14" s="72">
        <v>153</v>
      </c>
      <c r="N14" s="73">
        <f t="shared" si="8"/>
        <v>5</v>
      </c>
      <c r="O14" s="69">
        <f>VLOOKUP(N14,List2!$A$1:$B$35,2)</f>
        <v>26</v>
      </c>
      <c r="P14" s="5">
        <v>39.21</v>
      </c>
      <c r="Q14" s="5">
        <f>1/P14</f>
        <v>2.5503698036215251E-2</v>
      </c>
      <c r="R14" s="66">
        <f t="shared" si="9"/>
        <v>2</v>
      </c>
      <c r="S14" s="8">
        <f>VLOOKUP(R14,List2!$A$1:$B$35,2)</f>
        <v>34</v>
      </c>
      <c r="T14" s="16">
        <f>S14+O14+L14+I14</f>
        <v>130</v>
      </c>
      <c r="U14" s="13">
        <f t="shared" si="10"/>
        <v>2</v>
      </c>
      <c r="V14" s="12"/>
      <c r="W14" s="6">
        <f t="shared" si="11"/>
        <v>3</v>
      </c>
      <c r="X14" s="8">
        <f>VLOOKUP(W14,List2!$A$1:$B$35,2)</f>
        <v>30</v>
      </c>
      <c r="Y14" s="5">
        <f t="shared" si="12"/>
        <v>1</v>
      </c>
      <c r="Z14" s="8">
        <f>VLOOKUP(Y14,List2!$A$1:$B$35,2)</f>
        <v>40</v>
      </c>
      <c r="AA14" s="5">
        <f t="shared" si="13"/>
        <v>9</v>
      </c>
      <c r="AB14" s="8">
        <f>VLOOKUP(AA14,List2!$A$1:$B$35,2)</f>
        <v>22</v>
      </c>
      <c r="AC14" s="5">
        <f t="shared" si="14"/>
        <v>2</v>
      </c>
      <c r="AD14" s="8">
        <f>VLOOKUP(AC14,List2!$A$1:$B$35,2)</f>
        <v>34</v>
      </c>
      <c r="AE14" s="16">
        <f>AD14+AB14+Z14+X14</f>
        <v>126</v>
      </c>
      <c r="AF14" s="13">
        <f t="shared" si="15"/>
        <v>2</v>
      </c>
    </row>
    <row r="15" spans="1:32" ht="17.649999999999999" customHeight="1" x14ac:dyDescent="0.25">
      <c r="A15" s="46">
        <v>63</v>
      </c>
      <c r="B15" s="89" t="s">
        <v>110</v>
      </c>
      <c r="C15" s="89" t="s">
        <v>106</v>
      </c>
      <c r="D15" s="90">
        <v>2018</v>
      </c>
      <c r="E15" s="89" t="s">
        <v>33</v>
      </c>
      <c r="F15" s="71">
        <v>9.65</v>
      </c>
      <c r="G15" s="72">
        <f>1/F15</f>
        <v>0.10362694300518134</v>
      </c>
      <c r="H15" s="73">
        <f t="shared" si="6"/>
        <v>8</v>
      </c>
      <c r="I15" s="69">
        <f>VLOOKUP(H15,List2!$A$1:$B$35,2)</f>
        <v>23</v>
      </c>
      <c r="J15" s="5">
        <v>10.17</v>
      </c>
      <c r="K15" s="73">
        <f t="shared" si="7"/>
        <v>14</v>
      </c>
      <c r="L15" s="8">
        <f>VLOOKUP(K15,List2!$A$1:$B$35,2)</f>
        <v>17</v>
      </c>
      <c r="M15" s="72">
        <v>150</v>
      </c>
      <c r="N15" s="73">
        <f t="shared" si="8"/>
        <v>8</v>
      </c>
      <c r="O15" s="69">
        <f>VLOOKUP(N15,List2!$A$1:$B$35,2)</f>
        <v>23</v>
      </c>
      <c r="P15" s="5">
        <v>42.8</v>
      </c>
      <c r="Q15" s="5">
        <f>1/P15</f>
        <v>2.3364485981308414E-2</v>
      </c>
      <c r="R15" s="66">
        <f t="shared" si="9"/>
        <v>7</v>
      </c>
      <c r="S15" s="8">
        <f>VLOOKUP(R15,List2!$A$1:$B$35,2)</f>
        <v>24</v>
      </c>
      <c r="T15" s="16">
        <f>S15+O15+L15+I15</f>
        <v>87</v>
      </c>
      <c r="U15" s="14">
        <f t="shared" si="10"/>
        <v>10</v>
      </c>
      <c r="V15" s="12"/>
      <c r="W15" s="6">
        <f t="shared" si="11"/>
        <v>11</v>
      </c>
      <c r="X15" s="8">
        <f>VLOOKUP(W15,List2!$A$1:$B$35,2)</f>
        <v>20</v>
      </c>
      <c r="Y15" s="5">
        <f t="shared" si="12"/>
        <v>20</v>
      </c>
      <c r="Z15" s="8">
        <f>VLOOKUP(Y15,List2!$A$1:$B$35,2)</f>
        <v>11</v>
      </c>
      <c r="AA15" s="5">
        <f t="shared" si="13"/>
        <v>12</v>
      </c>
      <c r="AB15" s="8">
        <f>VLOOKUP(AA15,List2!$A$1:$B$35,2)</f>
        <v>19</v>
      </c>
      <c r="AC15" s="5">
        <f t="shared" si="14"/>
        <v>10</v>
      </c>
      <c r="AD15" s="8">
        <f>VLOOKUP(AC15,List2!$A$1:$B$35,2)</f>
        <v>21</v>
      </c>
      <c r="AE15" s="16">
        <f>AD15+AB15+Z15+X15</f>
        <v>71</v>
      </c>
      <c r="AF15" s="13">
        <f t="shared" si="15"/>
        <v>14</v>
      </c>
    </row>
    <row r="16" spans="1:32" ht="17.649999999999999" customHeight="1" x14ac:dyDescent="0.25">
      <c r="A16" s="46">
        <v>5</v>
      </c>
      <c r="B16" s="89" t="s">
        <v>88</v>
      </c>
      <c r="C16" s="89" t="s">
        <v>175</v>
      </c>
      <c r="D16" s="89">
        <v>2018</v>
      </c>
      <c r="E16" s="89" t="s">
        <v>33</v>
      </c>
      <c r="F16" s="71">
        <v>8.9600000000000009</v>
      </c>
      <c r="G16" s="72">
        <f t="shared" ref="G16:G23" si="16">1/F16</f>
        <v>0.11160714285714285</v>
      </c>
      <c r="H16" s="73">
        <f t="shared" si="6"/>
        <v>2</v>
      </c>
      <c r="I16" s="69">
        <f>VLOOKUP(H16,List2!$A$1:$B$35,2)</f>
        <v>34</v>
      </c>
      <c r="J16" s="5">
        <v>16.96</v>
      </c>
      <c r="K16" s="73">
        <f t="shared" si="7"/>
        <v>7</v>
      </c>
      <c r="L16" s="8">
        <f>VLOOKUP(K16,List2!$A$1:$B$35,2)</f>
        <v>24</v>
      </c>
      <c r="M16" s="72">
        <v>181</v>
      </c>
      <c r="N16" s="73">
        <f t="shared" si="8"/>
        <v>1</v>
      </c>
      <c r="O16" s="69">
        <f>VLOOKUP(N16,List2!$A$1:$B$35,2)</f>
        <v>40</v>
      </c>
      <c r="P16" s="5">
        <v>40.78</v>
      </c>
      <c r="Q16" s="5">
        <f t="shared" ref="Q16:Q23" si="17">1/P16</f>
        <v>2.4521824423737126E-2</v>
      </c>
      <c r="R16" s="66">
        <f t="shared" si="9"/>
        <v>4</v>
      </c>
      <c r="S16" s="8">
        <f>VLOOKUP(R16,List2!$A$1:$B$35,2)</f>
        <v>27</v>
      </c>
      <c r="T16" s="16">
        <f t="shared" ref="T16:T23" si="18">S16+O16+L16+I16</f>
        <v>125</v>
      </c>
      <c r="U16" s="14">
        <f t="shared" si="10"/>
        <v>3</v>
      </c>
      <c r="V16" s="12"/>
      <c r="W16" s="6">
        <f t="shared" si="11"/>
        <v>2</v>
      </c>
      <c r="X16" s="8">
        <f>VLOOKUP(W16,List2!$A$1:$B$35,2)</f>
        <v>34</v>
      </c>
      <c r="Y16" s="5">
        <f t="shared" si="12"/>
        <v>7</v>
      </c>
      <c r="Z16" s="8">
        <f>VLOOKUP(Y16,List2!$A$1:$B$35,2)</f>
        <v>24</v>
      </c>
      <c r="AA16" s="5">
        <f t="shared" si="13"/>
        <v>1</v>
      </c>
      <c r="AB16" s="8">
        <f>VLOOKUP(AA16,List2!$A$1:$B$35,2)</f>
        <v>40</v>
      </c>
      <c r="AC16" s="5">
        <f t="shared" si="14"/>
        <v>4</v>
      </c>
      <c r="AD16" s="8">
        <f>VLOOKUP(AC16,List2!$A$1:$B$35,2)</f>
        <v>27</v>
      </c>
      <c r="AE16" s="16">
        <f t="shared" ref="AE16:AE23" si="19">AD16+AB16+Z16+X16</f>
        <v>125</v>
      </c>
      <c r="AF16" s="13">
        <f t="shared" si="15"/>
        <v>3</v>
      </c>
    </row>
    <row r="17" spans="1:32" ht="17.649999999999999" customHeight="1" x14ac:dyDescent="0.25">
      <c r="A17" s="46">
        <v>32</v>
      </c>
      <c r="B17" s="89" t="s">
        <v>176</v>
      </c>
      <c r="C17" s="89" t="s">
        <v>177</v>
      </c>
      <c r="D17" s="90">
        <v>2018</v>
      </c>
      <c r="E17" s="89" t="s">
        <v>97</v>
      </c>
      <c r="F17" s="71">
        <v>10.23</v>
      </c>
      <c r="G17" s="72">
        <f t="shared" si="16"/>
        <v>9.7751710654936458E-2</v>
      </c>
      <c r="H17" s="73">
        <f t="shared" si="6"/>
        <v>10</v>
      </c>
      <c r="I17" s="69">
        <f>VLOOKUP(H17,List2!$A$1:$B$35,2)</f>
        <v>21</v>
      </c>
      <c r="J17" s="5">
        <v>18.989000000000001</v>
      </c>
      <c r="K17" s="73">
        <f t="shared" si="7"/>
        <v>5</v>
      </c>
      <c r="L17" s="8">
        <f>VLOOKUP(K17,List2!$A$1:$B$35,2)</f>
        <v>26</v>
      </c>
      <c r="M17" s="72">
        <v>152</v>
      </c>
      <c r="N17" s="73">
        <f t="shared" si="8"/>
        <v>6</v>
      </c>
      <c r="O17" s="69">
        <f>VLOOKUP(N17,List2!$A$1:$B$35,2)</f>
        <v>25</v>
      </c>
      <c r="P17" s="5">
        <v>49.48</v>
      </c>
      <c r="Q17" s="5">
        <f t="shared" si="17"/>
        <v>2.021018593371059E-2</v>
      </c>
      <c r="R17" s="66">
        <f t="shared" si="9"/>
        <v>12</v>
      </c>
      <c r="S17" s="8">
        <f>VLOOKUP(R17,List2!$A$1:$B$35,2)</f>
        <v>19</v>
      </c>
      <c r="T17" s="16">
        <f t="shared" si="18"/>
        <v>91</v>
      </c>
      <c r="U17" s="14">
        <f t="shared" si="10"/>
        <v>7</v>
      </c>
      <c r="V17" s="12"/>
      <c r="W17" s="6">
        <f t="shared" si="11"/>
        <v>17</v>
      </c>
      <c r="X17" s="8">
        <f>VLOOKUP(W17,List2!$A$1:$B$35,2)</f>
        <v>14</v>
      </c>
      <c r="Y17" s="5">
        <f t="shared" si="12"/>
        <v>5</v>
      </c>
      <c r="Z17" s="8">
        <f>VLOOKUP(Y17,List2!$A$1:$B$35,2)</f>
        <v>26</v>
      </c>
      <c r="AA17" s="5">
        <f t="shared" si="13"/>
        <v>10</v>
      </c>
      <c r="AB17" s="8">
        <f>VLOOKUP(AA17,List2!$A$1:$B$35,2)</f>
        <v>21</v>
      </c>
      <c r="AC17" s="5">
        <f t="shared" si="14"/>
        <v>20</v>
      </c>
      <c r="AD17" s="8">
        <f>VLOOKUP(AC17,List2!$A$1:$B$35,2)</f>
        <v>11</v>
      </c>
      <c r="AE17" s="16">
        <f t="shared" si="19"/>
        <v>72</v>
      </c>
      <c r="AF17" s="13">
        <f t="shared" si="15"/>
        <v>13</v>
      </c>
    </row>
    <row r="18" spans="1:32" ht="17.649999999999999" customHeight="1" x14ac:dyDescent="0.25">
      <c r="A18" s="46">
        <v>14</v>
      </c>
      <c r="B18" s="91" t="s">
        <v>116</v>
      </c>
      <c r="C18" s="91" t="s">
        <v>91</v>
      </c>
      <c r="D18" s="92">
        <v>2018</v>
      </c>
      <c r="E18" s="91" t="s">
        <v>33</v>
      </c>
      <c r="F18" s="71">
        <v>8.5399999999999991</v>
      </c>
      <c r="G18" s="72">
        <f t="shared" si="16"/>
        <v>0.117096018735363</v>
      </c>
      <c r="H18" s="73">
        <f t="shared" si="6"/>
        <v>1</v>
      </c>
      <c r="I18" s="69">
        <f>VLOOKUP(H18,List2!$A$1:$B$35,2)</f>
        <v>40</v>
      </c>
      <c r="J18" s="5">
        <v>24.76</v>
      </c>
      <c r="K18" s="73">
        <f t="shared" si="7"/>
        <v>2</v>
      </c>
      <c r="L18" s="8">
        <f>VLOOKUP(K18,List2!$A$1:$B$35,2)</f>
        <v>34</v>
      </c>
      <c r="M18" s="72">
        <v>180</v>
      </c>
      <c r="N18" s="73">
        <f t="shared" si="8"/>
        <v>2</v>
      </c>
      <c r="O18" s="69">
        <f>VLOOKUP(N18,List2!$A$1:$B$35,2)</f>
        <v>34</v>
      </c>
      <c r="P18" s="5">
        <v>38.25</v>
      </c>
      <c r="Q18" s="5">
        <f t="shared" si="17"/>
        <v>2.6143790849673203E-2</v>
      </c>
      <c r="R18" s="66">
        <f t="shared" si="9"/>
        <v>1</v>
      </c>
      <c r="S18" s="8">
        <f>VLOOKUP(R18,List2!$A$1:$B$35,2)</f>
        <v>40</v>
      </c>
      <c r="T18" s="16">
        <f t="shared" si="18"/>
        <v>148</v>
      </c>
      <c r="U18" s="14">
        <f t="shared" si="10"/>
        <v>1</v>
      </c>
      <c r="V18" s="12"/>
      <c r="W18" s="6">
        <f t="shared" si="11"/>
        <v>1</v>
      </c>
      <c r="X18" s="8">
        <f>VLOOKUP(W18,List2!$A$1:$B$35,2)</f>
        <v>40</v>
      </c>
      <c r="Y18" s="5">
        <f t="shared" si="12"/>
        <v>2</v>
      </c>
      <c r="Z18" s="8">
        <f>VLOOKUP(Y18,List2!$A$1:$B$35,2)</f>
        <v>34</v>
      </c>
      <c r="AA18" s="5">
        <f t="shared" si="13"/>
        <v>2</v>
      </c>
      <c r="AB18" s="8">
        <f>VLOOKUP(AA18,List2!$A$1:$B$35,2)</f>
        <v>34</v>
      </c>
      <c r="AC18" s="5">
        <f t="shared" si="14"/>
        <v>1</v>
      </c>
      <c r="AD18" s="8">
        <f>VLOOKUP(AC18,List2!$A$1:$B$35,2)</f>
        <v>40</v>
      </c>
      <c r="AE18" s="16">
        <f t="shared" si="19"/>
        <v>148</v>
      </c>
      <c r="AF18" s="13">
        <f t="shared" si="15"/>
        <v>1</v>
      </c>
    </row>
    <row r="19" spans="1:32" ht="17.649999999999999" customHeight="1" x14ac:dyDescent="0.25">
      <c r="A19" s="46">
        <v>3</v>
      </c>
      <c r="B19" s="89" t="s">
        <v>178</v>
      </c>
      <c r="C19" s="89" t="s">
        <v>179</v>
      </c>
      <c r="D19" s="90">
        <v>2018</v>
      </c>
      <c r="E19" s="89" t="s">
        <v>184</v>
      </c>
      <c r="F19" s="71">
        <v>9.09</v>
      </c>
      <c r="G19" s="72">
        <f t="shared" si="16"/>
        <v>0.11001100110011001</v>
      </c>
      <c r="H19" s="73">
        <f t="shared" si="6"/>
        <v>4</v>
      </c>
      <c r="I19" s="69">
        <f>VLOOKUP(H19,List2!$A$1:$B$35,2)</f>
        <v>27</v>
      </c>
      <c r="J19" s="5">
        <v>22.75</v>
      </c>
      <c r="K19" s="73">
        <f t="shared" si="7"/>
        <v>4</v>
      </c>
      <c r="L19" s="8">
        <f>VLOOKUP(K19,List2!$A$1:$B$35,2)</f>
        <v>27</v>
      </c>
      <c r="M19" s="72">
        <v>171</v>
      </c>
      <c r="N19" s="73">
        <f t="shared" si="8"/>
        <v>3</v>
      </c>
      <c r="O19" s="69">
        <f>VLOOKUP(N19,List2!$A$1:$B$35,2)</f>
        <v>30</v>
      </c>
      <c r="P19" s="5">
        <v>41.97</v>
      </c>
      <c r="Q19" s="5">
        <f t="shared" si="17"/>
        <v>2.3826542768644269E-2</v>
      </c>
      <c r="R19" s="66">
        <f t="shared" si="9"/>
        <v>6</v>
      </c>
      <c r="S19" s="8">
        <f>VLOOKUP(R19,List2!$A$1:$B$35,2)</f>
        <v>25</v>
      </c>
      <c r="T19" s="16">
        <f t="shared" si="18"/>
        <v>109</v>
      </c>
      <c r="U19" s="14">
        <f t="shared" si="10"/>
        <v>5</v>
      </c>
      <c r="V19" s="12"/>
      <c r="W19" s="6">
        <f t="shared" si="11"/>
        <v>5</v>
      </c>
      <c r="X19" s="8">
        <f>VLOOKUP(W19,List2!$A$1:$B$35,2)</f>
        <v>26</v>
      </c>
      <c r="Y19" s="5">
        <f t="shared" si="12"/>
        <v>4</v>
      </c>
      <c r="Z19" s="8">
        <f>VLOOKUP(Y19,List2!$A$1:$B$35,2)</f>
        <v>27</v>
      </c>
      <c r="AA19" s="5">
        <f t="shared" si="13"/>
        <v>3</v>
      </c>
      <c r="AB19" s="8">
        <f>VLOOKUP(AA19,List2!$A$1:$B$35,2)</f>
        <v>30</v>
      </c>
      <c r="AC19" s="5">
        <f t="shared" si="14"/>
        <v>7</v>
      </c>
      <c r="AD19" s="8">
        <f>VLOOKUP(AC19,List2!$A$1:$B$35,2)</f>
        <v>24</v>
      </c>
      <c r="AE19" s="16">
        <f t="shared" si="19"/>
        <v>107</v>
      </c>
      <c r="AF19" s="13">
        <f t="shared" si="15"/>
        <v>5</v>
      </c>
    </row>
    <row r="20" spans="1:32" ht="17.649999999999999" customHeight="1" x14ac:dyDescent="0.25">
      <c r="A20" s="46">
        <v>65</v>
      </c>
      <c r="B20" s="91" t="s">
        <v>104</v>
      </c>
      <c r="C20" s="91" t="s">
        <v>121</v>
      </c>
      <c r="D20" s="92">
        <v>2018</v>
      </c>
      <c r="E20" s="91" t="s">
        <v>60</v>
      </c>
      <c r="F20" s="71">
        <v>10.029999999999999</v>
      </c>
      <c r="G20" s="72">
        <f t="shared" si="16"/>
        <v>9.9700897308075784E-2</v>
      </c>
      <c r="H20" s="73">
        <f t="shared" si="6"/>
        <v>9</v>
      </c>
      <c r="I20" s="69">
        <f>VLOOKUP(H20,List2!$A$1:$B$35,2)</f>
        <v>22</v>
      </c>
      <c r="J20" s="5">
        <v>15.14</v>
      </c>
      <c r="K20" s="73">
        <f t="shared" si="7"/>
        <v>10</v>
      </c>
      <c r="L20" s="8">
        <f>VLOOKUP(K20,List2!$A$1:$B$35,2)</f>
        <v>21</v>
      </c>
      <c r="M20" s="72">
        <v>144</v>
      </c>
      <c r="N20" s="73">
        <f t="shared" si="8"/>
        <v>9</v>
      </c>
      <c r="O20" s="69">
        <f>VLOOKUP(N20,List2!$A$1:$B$35,2)</f>
        <v>22</v>
      </c>
      <c r="P20" s="5">
        <v>43.7</v>
      </c>
      <c r="Q20" s="5">
        <f t="shared" si="17"/>
        <v>2.2883295194508008E-2</v>
      </c>
      <c r="R20" s="66">
        <f t="shared" si="9"/>
        <v>8</v>
      </c>
      <c r="S20" s="8">
        <f>VLOOKUP(R20,List2!$A$1:$B$35,2)</f>
        <v>23</v>
      </c>
      <c r="T20" s="16">
        <f t="shared" si="18"/>
        <v>88</v>
      </c>
      <c r="U20" s="14">
        <f t="shared" si="10"/>
        <v>9</v>
      </c>
      <c r="V20" s="12"/>
      <c r="W20" s="6">
        <f t="shared" si="11"/>
        <v>15</v>
      </c>
      <c r="X20" s="8">
        <f>VLOOKUP(W20,List2!$A$1:$B$35,2)</f>
        <v>16</v>
      </c>
      <c r="Y20" s="5">
        <f t="shared" si="12"/>
        <v>12</v>
      </c>
      <c r="Z20" s="8">
        <f>VLOOKUP(Y20,List2!$A$1:$B$35,2)</f>
        <v>19</v>
      </c>
      <c r="AA20" s="5">
        <f t="shared" si="13"/>
        <v>14</v>
      </c>
      <c r="AB20" s="8">
        <f>VLOOKUP(AA20,List2!$A$1:$B$35,2)</f>
        <v>17</v>
      </c>
      <c r="AC20" s="5">
        <f t="shared" si="14"/>
        <v>12</v>
      </c>
      <c r="AD20" s="8">
        <f>VLOOKUP(AC20,List2!$A$1:$B$35,2)</f>
        <v>19</v>
      </c>
      <c r="AE20" s="16">
        <f t="shared" si="19"/>
        <v>71</v>
      </c>
      <c r="AF20" s="13">
        <f t="shared" si="15"/>
        <v>14</v>
      </c>
    </row>
    <row r="21" spans="1:32" ht="17.649999999999999" customHeight="1" x14ac:dyDescent="0.25">
      <c r="A21" s="46">
        <v>44</v>
      </c>
      <c r="B21" s="91" t="s">
        <v>126</v>
      </c>
      <c r="C21" s="91" t="s">
        <v>127</v>
      </c>
      <c r="D21" s="92">
        <v>2019</v>
      </c>
      <c r="E21" s="91" t="s">
        <v>33</v>
      </c>
      <c r="F21" s="71">
        <v>11</v>
      </c>
      <c r="G21" s="72">
        <f t="shared" si="16"/>
        <v>9.0909090909090912E-2</v>
      </c>
      <c r="H21" s="73">
        <f t="shared" si="6"/>
        <v>12</v>
      </c>
      <c r="I21" s="69">
        <f>VLOOKUP(H21,List2!$A$1:$B$35,2)</f>
        <v>19</v>
      </c>
      <c r="J21" s="5">
        <v>13.9</v>
      </c>
      <c r="K21" s="73">
        <f t="shared" si="7"/>
        <v>12</v>
      </c>
      <c r="L21" s="8">
        <f>VLOOKUP(K21,List2!$A$1:$B$35,2)</f>
        <v>19</v>
      </c>
      <c r="M21" s="72">
        <v>114</v>
      </c>
      <c r="N21" s="73">
        <f t="shared" si="8"/>
        <v>13</v>
      </c>
      <c r="O21" s="69">
        <f>VLOOKUP(N21,List2!$A$1:$B$35,2)</f>
        <v>18</v>
      </c>
      <c r="P21" s="5">
        <v>53.4</v>
      </c>
      <c r="Q21" s="5">
        <f t="shared" si="17"/>
        <v>1.8726591760299626E-2</v>
      </c>
      <c r="R21" s="66">
        <f t="shared" si="9"/>
        <v>13</v>
      </c>
      <c r="S21" s="8">
        <f>VLOOKUP(R21,List2!$A$1:$B$35,2)</f>
        <v>18</v>
      </c>
      <c r="T21" s="16">
        <f t="shared" si="18"/>
        <v>74</v>
      </c>
      <c r="U21" s="14">
        <f t="shared" si="10"/>
        <v>13</v>
      </c>
      <c r="V21" s="12"/>
      <c r="W21" s="6">
        <f t="shared" si="11"/>
        <v>21</v>
      </c>
      <c r="X21" s="8">
        <f>VLOOKUP(W21,List2!$A$1:$B$35,2)</f>
        <v>10</v>
      </c>
      <c r="Y21" s="5">
        <f t="shared" si="12"/>
        <v>16</v>
      </c>
      <c r="Z21" s="8">
        <f>VLOOKUP(Y21,List2!$A$1:$B$35,2)</f>
        <v>15</v>
      </c>
      <c r="AA21" s="5">
        <f t="shared" si="13"/>
        <v>23</v>
      </c>
      <c r="AB21" s="8">
        <f>VLOOKUP(AA21,List2!$A$1:$B$35,2)</f>
        <v>8</v>
      </c>
      <c r="AC21" s="5">
        <f t="shared" si="14"/>
        <v>22</v>
      </c>
      <c r="AD21" s="8">
        <f>VLOOKUP(AC21,List2!$A$1:$B$35,2)</f>
        <v>9</v>
      </c>
      <c r="AE21" s="16">
        <f t="shared" si="19"/>
        <v>42</v>
      </c>
      <c r="AF21" s="13">
        <f t="shared" si="15"/>
        <v>23</v>
      </c>
    </row>
    <row r="22" spans="1:32" ht="17.649999999999999" customHeight="1" x14ac:dyDescent="0.25">
      <c r="A22" s="46">
        <v>53</v>
      </c>
      <c r="B22" s="89" t="s">
        <v>42</v>
      </c>
      <c r="C22" s="89" t="s">
        <v>181</v>
      </c>
      <c r="D22" s="90">
        <v>2019</v>
      </c>
      <c r="E22" s="89" t="s">
        <v>33</v>
      </c>
      <c r="F22" s="71">
        <v>11.44</v>
      </c>
      <c r="G22" s="72">
        <f t="shared" si="16"/>
        <v>8.7412587412587422E-2</v>
      </c>
      <c r="H22" s="73">
        <f t="shared" si="6"/>
        <v>14</v>
      </c>
      <c r="I22" s="69">
        <f>VLOOKUP(H22,List2!$A$1:$B$35,2)</f>
        <v>17</v>
      </c>
      <c r="J22" s="5">
        <v>13.68</v>
      </c>
      <c r="K22" s="73">
        <f t="shared" si="7"/>
        <v>13</v>
      </c>
      <c r="L22" s="8">
        <f>VLOOKUP(K22,List2!$A$1:$B$35,2)</f>
        <v>18</v>
      </c>
      <c r="M22" s="72">
        <v>105</v>
      </c>
      <c r="N22" s="73">
        <f t="shared" si="8"/>
        <v>14</v>
      </c>
      <c r="O22" s="69">
        <f>VLOOKUP(N22,List2!$A$1:$B$35,2)</f>
        <v>17</v>
      </c>
      <c r="P22" s="5">
        <v>57.99</v>
      </c>
      <c r="Q22" s="5">
        <f t="shared" si="17"/>
        <v>1.724435247456458E-2</v>
      </c>
      <c r="R22" s="66">
        <f t="shared" si="9"/>
        <v>14</v>
      </c>
      <c r="S22" s="8">
        <f>VLOOKUP(R22,List2!$A$1:$B$35,2)</f>
        <v>17</v>
      </c>
      <c r="T22" s="16">
        <f t="shared" si="18"/>
        <v>69</v>
      </c>
      <c r="U22" s="14">
        <f t="shared" si="10"/>
        <v>14</v>
      </c>
      <c r="V22" s="12"/>
      <c r="W22" s="6">
        <f t="shared" si="11"/>
        <v>23</v>
      </c>
      <c r="X22" s="8">
        <f>VLOOKUP(W22,List2!$A$1:$B$35,2)</f>
        <v>8</v>
      </c>
      <c r="Y22" s="5">
        <f t="shared" si="12"/>
        <v>17</v>
      </c>
      <c r="Z22" s="8">
        <f>VLOOKUP(Y22,List2!$A$1:$B$35,2)</f>
        <v>14</v>
      </c>
      <c r="AA22" s="5">
        <f t="shared" si="13"/>
        <v>24</v>
      </c>
      <c r="AB22" s="8">
        <f>VLOOKUP(AA22,List2!$A$1:$B$35,2)</f>
        <v>7</v>
      </c>
      <c r="AC22" s="5">
        <f t="shared" si="14"/>
        <v>23</v>
      </c>
      <c r="AD22" s="8">
        <f>VLOOKUP(AC22,List2!$A$1:$B$35,2)</f>
        <v>8</v>
      </c>
      <c r="AE22" s="16">
        <f t="shared" si="19"/>
        <v>37</v>
      </c>
      <c r="AF22" s="13">
        <f t="shared" si="15"/>
        <v>24</v>
      </c>
    </row>
    <row r="23" spans="1:32" ht="17.649999999999999" customHeight="1" x14ac:dyDescent="0.25">
      <c r="A23" s="46">
        <v>30</v>
      </c>
      <c r="B23" s="91" t="s">
        <v>42</v>
      </c>
      <c r="C23" s="91" t="s">
        <v>142</v>
      </c>
      <c r="D23" s="92">
        <v>2019</v>
      </c>
      <c r="E23" s="91" t="s">
        <v>33</v>
      </c>
      <c r="F23" s="71">
        <v>10.24</v>
      </c>
      <c r="G23" s="72">
        <f t="shared" si="16"/>
        <v>9.765625E-2</v>
      </c>
      <c r="H23" s="73">
        <f t="shared" si="6"/>
        <v>11</v>
      </c>
      <c r="I23" s="69">
        <f>VLOOKUP(H23,List2!$A$1:$B$35,2)</f>
        <v>20</v>
      </c>
      <c r="J23" s="5">
        <v>16.7</v>
      </c>
      <c r="K23" s="73">
        <f t="shared" si="7"/>
        <v>8</v>
      </c>
      <c r="L23" s="8">
        <f>VLOOKUP(K23,List2!$A$1:$B$35,2)</f>
        <v>23</v>
      </c>
      <c r="M23" s="72">
        <v>138</v>
      </c>
      <c r="N23" s="73">
        <f t="shared" si="8"/>
        <v>12</v>
      </c>
      <c r="O23" s="69">
        <f>VLOOKUP(N23,List2!$A$1:$B$35,2)</f>
        <v>19</v>
      </c>
      <c r="P23" s="5">
        <v>45.99</v>
      </c>
      <c r="Q23" s="5">
        <f t="shared" si="17"/>
        <v>2.1743857360295715E-2</v>
      </c>
      <c r="R23" s="66">
        <f t="shared" si="9"/>
        <v>10</v>
      </c>
      <c r="S23" s="8">
        <f>VLOOKUP(R23,List2!$A$1:$B$35,2)</f>
        <v>21</v>
      </c>
      <c r="T23" s="16">
        <f t="shared" si="18"/>
        <v>83</v>
      </c>
      <c r="U23" s="14">
        <f t="shared" si="10"/>
        <v>11</v>
      </c>
      <c r="V23" s="12"/>
      <c r="W23" s="6">
        <f t="shared" si="11"/>
        <v>18</v>
      </c>
      <c r="X23" s="8">
        <f>VLOOKUP(W23,List2!$A$1:$B$35,2)</f>
        <v>13</v>
      </c>
      <c r="Y23" s="5">
        <f t="shared" si="12"/>
        <v>8</v>
      </c>
      <c r="Z23" s="8">
        <f>VLOOKUP(Y23,List2!$A$1:$B$35,2)</f>
        <v>23</v>
      </c>
      <c r="AA23" s="5">
        <f t="shared" si="13"/>
        <v>20</v>
      </c>
      <c r="AB23" s="8">
        <f>VLOOKUP(AA23,List2!$A$1:$B$35,2)</f>
        <v>11</v>
      </c>
      <c r="AC23" s="5">
        <f t="shared" si="14"/>
        <v>16</v>
      </c>
      <c r="AD23" s="8">
        <f>VLOOKUP(AC23,List2!$A$1:$B$35,2)</f>
        <v>15</v>
      </c>
      <c r="AE23" s="16">
        <f t="shared" si="19"/>
        <v>62</v>
      </c>
      <c r="AF23" s="13">
        <f t="shared" si="15"/>
        <v>17</v>
      </c>
    </row>
    <row r="24" spans="1:32" ht="17.649999999999999" customHeight="1" x14ac:dyDescent="0.25">
      <c r="A24" s="46">
        <v>41</v>
      </c>
      <c r="B24" s="91" t="s">
        <v>233</v>
      </c>
      <c r="C24" s="91" t="s">
        <v>129</v>
      </c>
      <c r="D24" s="92">
        <v>2019</v>
      </c>
      <c r="E24" s="91" t="s">
        <v>60</v>
      </c>
      <c r="F24" s="71">
        <v>9.58</v>
      </c>
      <c r="G24" s="72">
        <f t="shared" ref="G24:G26" si="20">1/F24</f>
        <v>0.10438413361169102</v>
      </c>
      <c r="H24" s="73">
        <f t="shared" si="6"/>
        <v>6</v>
      </c>
      <c r="I24" s="69">
        <f>VLOOKUP(H24,List2!$A$1:$B$35,2)</f>
        <v>25</v>
      </c>
      <c r="J24" s="5">
        <v>15.09</v>
      </c>
      <c r="K24" s="73">
        <f t="shared" si="7"/>
        <v>11</v>
      </c>
      <c r="L24" s="8">
        <f>VLOOKUP(K24,List2!$A$1:$B$35,2)</f>
        <v>20</v>
      </c>
      <c r="M24" s="72">
        <v>141</v>
      </c>
      <c r="N24" s="73">
        <f t="shared" si="8"/>
        <v>11</v>
      </c>
      <c r="O24" s="69">
        <f>VLOOKUP(N24,List2!$A$1:$B$35,2)</f>
        <v>20</v>
      </c>
      <c r="P24" s="5">
        <v>41.28</v>
      </c>
      <c r="Q24" s="5">
        <f t="shared" ref="Q24:Q26" si="21">1/P24</f>
        <v>2.4224806201550386E-2</v>
      </c>
      <c r="R24" s="66">
        <f t="shared" si="9"/>
        <v>5</v>
      </c>
      <c r="S24" s="8">
        <f>VLOOKUP(R24,List2!$A$1:$B$35,2)</f>
        <v>26</v>
      </c>
      <c r="T24" s="16">
        <f t="shared" ref="T24:T26" si="22">S24+O24+L24+I24</f>
        <v>91</v>
      </c>
      <c r="U24" s="14">
        <f t="shared" si="10"/>
        <v>7</v>
      </c>
      <c r="V24" s="12"/>
      <c r="W24" s="6">
        <f t="shared" si="11"/>
        <v>9</v>
      </c>
      <c r="X24" s="8">
        <f>VLOOKUP(W24,List2!$A$1:$B$35,2)</f>
        <v>22</v>
      </c>
      <c r="Y24" s="5">
        <f t="shared" si="12"/>
        <v>13</v>
      </c>
      <c r="Z24" s="8">
        <f>VLOOKUP(Y24,List2!$A$1:$B$35,2)</f>
        <v>18</v>
      </c>
      <c r="AA24" s="5">
        <f t="shared" si="13"/>
        <v>18</v>
      </c>
      <c r="AB24" s="8">
        <f>VLOOKUP(AA24,List2!$A$1:$B$35,2)</f>
        <v>13</v>
      </c>
      <c r="AC24" s="5">
        <f t="shared" si="14"/>
        <v>6</v>
      </c>
      <c r="AD24" s="8">
        <f>VLOOKUP(AC24,List2!$A$1:$B$35,2)</f>
        <v>25</v>
      </c>
      <c r="AE24" s="16">
        <f t="shared" ref="AE24:AE26" si="23">AD24+AB24+Z24+X24</f>
        <v>78</v>
      </c>
      <c r="AF24" s="13">
        <f t="shared" si="15"/>
        <v>9</v>
      </c>
    </row>
    <row r="25" spans="1:32" ht="17.649999999999999" customHeight="1" x14ac:dyDescent="0.25">
      <c r="A25" s="46">
        <v>2</v>
      </c>
      <c r="B25" s="91" t="s">
        <v>114</v>
      </c>
      <c r="C25" s="91" t="s">
        <v>228</v>
      </c>
      <c r="D25" s="92">
        <v>2018</v>
      </c>
      <c r="E25" s="91" t="s">
        <v>187</v>
      </c>
      <c r="F25" s="71">
        <v>9.59</v>
      </c>
      <c r="G25" s="72">
        <f t="shared" si="20"/>
        <v>0.10427528675703858</v>
      </c>
      <c r="H25" s="73">
        <f t="shared" si="6"/>
        <v>7</v>
      </c>
      <c r="I25" s="69">
        <f>VLOOKUP(H25,List2!$A$1:$B$35,2)</f>
        <v>24</v>
      </c>
      <c r="J25" s="5">
        <v>17.29</v>
      </c>
      <c r="K25" s="73">
        <f t="shared" si="7"/>
        <v>6</v>
      </c>
      <c r="L25" s="8">
        <f>VLOOKUP(K25,List2!$A$1:$B$35,2)</f>
        <v>25</v>
      </c>
      <c r="M25" s="72">
        <v>152</v>
      </c>
      <c r="N25" s="73">
        <f t="shared" si="8"/>
        <v>6</v>
      </c>
      <c r="O25" s="69">
        <f>VLOOKUP(N25,List2!$A$1:$B$35,2)</f>
        <v>25</v>
      </c>
      <c r="P25" s="5">
        <v>43.8</v>
      </c>
      <c r="Q25" s="5">
        <f t="shared" si="21"/>
        <v>2.2831050228310504E-2</v>
      </c>
      <c r="R25" s="66">
        <f t="shared" si="9"/>
        <v>9</v>
      </c>
      <c r="S25" s="8">
        <f>VLOOKUP(R25,List2!$A$1:$B$35,2)</f>
        <v>22</v>
      </c>
      <c r="T25" s="16">
        <f t="shared" si="22"/>
        <v>96</v>
      </c>
      <c r="U25" s="14">
        <f t="shared" si="10"/>
        <v>6</v>
      </c>
      <c r="V25" s="12"/>
      <c r="W25" s="6">
        <f t="shared" si="11"/>
        <v>10</v>
      </c>
      <c r="X25" s="8">
        <f>VLOOKUP(W25,List2!$A$1:$B$35,2)</f>
        <v>21</v>
      </c>
      <c r="Y25" s="5">
        <f t="shared" si="12"/>
        <v>6</v>
      </c>
      <c r="Z25" s="8">
        <f>VLOOKUP(Y25,List2!$A$1:$B$35,2)</f>
        <v>25</v>
      </c>
      <c r="AA25" s="5">
        <f t="shared" si="13"/>
        <v>10</v>
      </c>
      <c r="AB25" s="8">
        <f>VLOOKUP(AA25,List2!$A$1:$B$35,2)</f>
        <v>21</v>
      </c>
      <c r="AC25" s="5">
        <f t="shared" si="14"/>
        <v>13</v>
      </c>
      <c r="AD25" s="8">
        <f>VLOOKUP(AC25,List2!$A$1:$B$35,2)</f>
        <v>18</v>
      </c>
      <c r="AE25" s="16">
        <f t="shared" si="23"/>
        <v>85</v>
      </c>
      <c r="AF25" s="13">
        <f t="shared" si="15"/>
        <v>7</v>
      </c>
    </row>
    <row r="26" spans="1:32" ht="17.649999999999999" customHeight="1" thickBot="1" x14ac:dyDescent="0.3">
      <c r="A26" s="46">
        <v>18</v>
      </c>
      <c r="B26" s="89" t="s">
        <v>224</v>
      </c>
      <c r="C26" s="89" t="s">
        <v>225</v>
      </c>
      <c r="D26" s="90">
        <v>2018</v>
      </c>
      <c r="E26" s="89" t="s">
        <v>234</v>
      </c>
      <c r="F26" s="71">
        <v>11.19</v>
      </c>
      <c r="G26" s="72">
        <f t="shared" si="20"/>
        <v>8.936550491510277E-2</v>
      </c>
      <c r="H26" s="73">
        <f t="shared" si="6"/>
        <v>13</v>
      </c>
      <c r="I26" s="69">
        <f>VLOOKUP(H26,List2!$A$1:$B$35,2)</f>
        <v>18</v>
      </c>
      <c r="J26" s="5">
        <v>16.190000000000001</v>
      </c>
      <c r="K26" s="73">
        <f t="shared" si="7"/>
        <v>9</v>
      </c>
      <c r="L26" s="8">
        <f>VLOOKUP(K26,List2!$A$1:$B$35,2)</f>
        <v>22</v>
      </c>
      <c r="M26" s="72">
        <v>142</v>
      </c>
      <c r="N26" s="73">
        <f t="shared" si="8"/>
        <v>10</v>
      </c>
      <c r="O26" s="69">
        <f>VLOOKUP(N26,List2!$A$1:$B$35,2)</f>
        <v>21</v>
      </c>
      <c r="P26" s="5">
        <v>49.43</v>
      </c>
      <c r="Q26" s="5">
        <f t="shared" si="21"/>
        <v>2.0230629172567266E-2</v>
      </c>
      <c r="R26" s="66">
        <f t="shared" si="9"/>
        <v>11</v>
      </c>
      <c r="S26" s="8">
        <f>VLOOKUP(R26,List2!$A$1:$B$35,2)</f>
        <v>20</v>
      </c>
      <c r="T26" s="16">
        <f t="shared" si="22"/>
        <v>81</v>
      </c>
      <c r="U26" s="14">
        <f t="shared" si="10"/>
        <v>12</v>
      </c>
      <c r="V26" s="12"/>
      <c r="W26" s="6">
        <f t="shared" si="11"/>
        <v>22</v>
      </c>
      <c r="X26" s="8">
        <f>VLOOKUP(W26,List2!$A$1:$B$35,2)</f>
        <v>9</v>
      </c>
      <c r="Y26" s="5">
        <f t="shared" si="12"/>
        <v>9</v>
      </c>
      <c r="Z26" s="8">
        <f>VLOOKUP(Y26,List2!$A$1:$B$35,2)</f>
        <v>22</v>
      </c>
      <c r="AA26" s="5">
        <f t="shared" si="13"/>
        <v>16</v>
      </c>
      <c r="AB26" s="8">
        <f>VLOOKUP(AA26,List2!$A$1:$B$35,2)</f>
        <v>15</v>
      </c>
      <c r="AC26" s="5">
        <f t="shared" si="14"/>
        <v>19</v>
      </c>
      <c r="AD26" s="8">
        <f>VLOOKUP(AC26,List2!$A$1:$B$35,2)</f>
        <v>12</v>
      </c>
      <c r="AE26" s="16">
        <f t="shared" si="23"/>
        <v>58</v>
      </c>
      <c r="AF26" s="13">
        <f t="shared" si="15"/>
        <v>18</v>
      </c>
    </row>
    <row r="27" spans="1:32" ht="17.649999999999999" customHeight="1" thickBot="1" x14ac:dyDescent="0.3">
      <c r="A27" s="79"/>
      <c r="B27" s="80"/>
      <c r="C27" s="80"/>
      <c r="D27" s="80"/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5"/>
      <c r="U27" s="86"/>
      <c r="V27" s="12"/>
      <c r="W27" s="35"/>
      <c r="X27" s="18"/>
      <c r="Y27" s="18"/>
      <c r="Z27" s="18"/>
      <c r="AA27" s="18"/>
      <c r="AB27" s="18"/>
      <c r="AC27" s="18"/>
      <c r="AD27" s="18"/>
      <c r="AE27" s="18"/>
      <c r="AF27" s="33"/>
    </row>
    <row r="28" spans="1:32" ht="17.649999999999999" customHeight="1" x14ac:dyDescent="0.25">
      <c r="A28" s="46">
        <v>19</v>
      </c>
      <c r="B28" s="89" t="s">
        <v>54</v>
      </c>
      <c r="C28" s="89" t="s">
        <v>185</v>
      </c>
      <c r="D28" s="90">
        <v>2018</v>
      </c>
      <c r="E28" s="89" t="s">
        <v>33</v>
      </c>
      <c r="F28" s="70">
        <v>9.5299999999999994</v>
      </c>
      <c r="G28" s="69">
        <f t="shared" ref="G28:G37" si="24">1/F28</f>
        <v>0.10493179433368312</v>
      </c>
      <c r="H28" s="78">
        <f t="shared" ref="H28:H37" si="25">RANK(G28,$G$28:$G$37)</f>
        <v>3</v>
      </c>
      <c r="I28" s="69">
        <f>VLOOKUP(H28,List2!$A$1:$B$35,2)</f>
        <v>30</v>
      </c>
      <c r="J28" s="8">
        <v>9.4600000000000009</v>
      </c>
      <c r="K28" s="78">
        <f t="shared" ref="K28:K37" si="26">RANK(J28,$J$28:$J$37)</f>
        <v>8</v>
      </c>
      <c r="L28" s="8">
        <f>VLOOKUP(K28,List2!$A$1:$B$35,2)</f>
        <v>23</v>
      </c>
      <c r="M28" s="69">
        <v>159</v>
      </c>
      <c r="N28" s="78">
        <f t="shared" ref="N28:N37" si="27">RANK(M28,$M$28:$M$37)</f>
        <v>1</v>
      </c>
      <c r="O28" s="69">
        <f>VLOOKUP(N28,List2!$A$1:$B$35,2)</f>
        <v>40</v>
      </c>
      <c r="P28" s="8">
        <v>44.55</v>
      </c>
      <c r="Q28" s="8">
        <f t="shared" ref="Q28:Q37" si="28">1/P28</f>
        <v>2.2446689113355782E-2</v>
      </c>
      <c r="R28" s="67">
        <f t="shared" ref="R28:R37" si="29">RANK(Q28,$Q$28:$Q$37)</f>
        <v>5</v>
      </c>
      <c r="S28" s="8">
        <f>VLOOKUP(R28,List2!$A$1:$B$35,2)</f>
        <v>26</v>
      </c>
      <c r="T28" s="15">
        <f>S28+O28+L28+I28</f>
        <v>119</v>
      </c>
      <c r="U28" s="13">
        <v>3</v>
      </c>
      <c r="V28" s="12"/>
      <c r="W28" s="7">
        <f t="shared" ref="W28:W37" si="30">RANK(G28,$G$13:$G$37)</f>
        <v>8</v>
      </c>
      <c r="X28" s="8">
        <f>VLOOKUP(W28,List2!$A$1:$B$35,2)</f>
        <v>23</v>
      </c>
      <c r="Y28" s="8">
        <f t="shared" ref="Y28:Y37" si="31">RANK(J28,$J$13:$J$37)</f>
        <v>22</v>
      </c>
      <c r="Z28" s="8">
        <f>VLOOKUP(Y28,List2!$A$1:$B$35,2)</f>
        <v>9</v>
      </c>
      <c r="AA28" s="8">
        <f t="shared" ref="AA28:AA37" si="32">RANK(M28,$M$13:$M$37)</f>
        <v>5</v>
      </c>
      <c r="AB28" s="8">
        <f>VLOOKUP(AA28,List2!$A$1:$B$35,2)</f>
        <v>26</v>
      </c>
      <c r="AC28" s="8">
        <f t="shared" ref="AC28:AC37" si="33">RANK(Q28,$Q$13:$Q$37)</f>
        <v>14</v>
      </c>
      <c r="AD28" s="8">
        <f>VLOOKUP(AC28,List2!$A$1:$B$35,2)</f>
        <v>17</v>
      </c>
      <c r="AE28" s="15">
        <f t="shared" ref="AE28:AE37" si="34">AD28+AB28+Z28+X28</f>
        <v>75</v>
      </c>
      <c r="AF28" s="13">
        <f t="shared" ref="AF28:AF37" si="35">RANK(AE28,$AE$13:$AE$37)</f>
        <v>11</v>
      </c>
    </row>
    <row r="29" spans="1:32" ht="17.649999999999999" customHeight="1" x14ac:dyDescent="0.25">
      <c r="A29" s="46">
        <v>28</v>
      </c>
      <c r="B29" s="89" t="s">
        <v>229</v>
      </c>
      <c r="C29" s="89" t="s">
        <v>230</v>
      </c>
      <c r="D29" s="90">
        <v>2018</v>
      </c>
      <c r="E29" s="89" t="s">
        <v>60</v>
      </c>
      <c r="F29" s="70">
        <v>9.98</v>
      </c>
      <c r="G29" s="69">
        <f t="shared" si="24"/>
        <v>0.1002004008016032</v>
      </c>
      <c r="H29" s="73">
        <f t="shared" si="25"/>
        <v>6</v>
      </c>
      <c r="I29" s="69">
        <f>VLOOKUP(H29,List2!$A$1:$B$35,2)</f>
        <v>25</v>
      </c>
      <c r="J29" s="8">
        <v>10.3</v>
      </c>
      <c r="K29" s="73">
        <f t="shared" si="26"/>
        <v>6</v>
      </c>
      <c r="L29" s="8">
        <f>VLOOKUP(K29,List2!$A$1:$B$35,2)</f>
        <v>25</v>
      </c>
      <c r="M29" s="69">
        <v>145</v>
      </c>
      <c r="N29" s="73">
        <f t="shared" si="27"/>
        <v>5</v>
      </c>
      <c r="O29" s="69">
        <f>VLOOKUP(N29,List2!$A$1:$B$35,2)</f>
        <v>26</v>
      </c>
      <c r="P29" s="8">
        <v>44.6</v>
      </c>
      <c r="Q29" s="8">
        <f t="shared" ref="Q29:Q34" si="36">1/P29</f>
        <v>2.2421524663677129E-2</v>
      </c>
      <c r="R29" s="66">
        <f t="shared" si="29"/>
        <v>6</v>
      </c>
      <c r="S29" s="8">
        <f>VLOOKUP(R29,List2!$A$1:$B$35,2)</f>
        <v>25</v>
      </c>
      <c r="T29" s="15">
        <f t="shared" ref="T29:T34" si="37">S29+O29+L29+I29</f>
        <v>101</v>
      </c>
      <c r="U29" s="13">
        <f t="shared" ref="U29:U37" si="38">RANK(T29,$T$28:$T$37)</f>
        <v>7</v>
      </c>
      <c r="V29" s="12"/>
      <c r="W29" s="7">
        <f t="shared" si="30"/>
        <v>14</v>
      </c>
      <c r="X29" s="8">
        <f>VLOOKUP(W29,List2!$A$1:$B$35,2)</f>
        <v>17</v>
      </c>
      <c r="Y29" s="8">
        <f t="shared" si="31"/>
        <v>19</v>
      </c>
      <c r="Z29" s="8">
        <f>VLOOKUP(Y29,List2!$A$1:$B$35,2)</f>
        <v>12</v>
      </c>
      <c r="AA29" s="8">
        <f t="shared" si="32"/>
        <v>13</v>
      </c>
      <c r="AB29" s="8">
        <f>VLOOKUP(AA29,List2!$A$1:$B$35,2)</f>
        <v>18</v>
      </c>
      <c r="AC29" s="8">
        <f t="shared" si="33"/>
        <v>15</v>
      </c>
      <c r="AD29" s="8">
        <f>VLOOKUP(AC29,List2!$A$1:$B$35,2)</f>
        <v>16</v>
      </c>
      <c r="AE29" s="15">
        <f t="shared" ref="AE29:AE34" si="39">AD29+AB29+Z29+X29</f>
        <v>63</v>
      </c>
      <c r="AF29" s="13">
        <f t="shared" si="35"/>
        <v>16</v>
      </c>
    </row>
    <row r="30" spans="1:32" ht="17.649999999999999" customHeight="1" x14ac:dyDescent="0.25">
      <c r="A30" s="46">
        <v>37</v>
      </c>
      <c r="B30" s="91" t="s">
        <v>125</v>
      </c>
      <c r="C30" s="91" t="s">
        <v>101</v>
      </c>
      <c r="D30" s="92">
        <v>2018</v>
      </c>
      <c r="E30" s="91" t="s">
        <v>33</v>
      </c>
      <c r="F30" s="70">
        <v>9.1199999999999992</v>
      </c>
      <c r="G30" s="69">
        <f t="shared" si="24"/>
        <v>0.10964912280701755</v>
      </c>
      <c r="H30" s="73">
        <f t="shared" si="25"/>
        <v>2</v>
      </c>
      <c r="I30" s="69">
        <f>VLOOKUP(H30,List2!$A$1:$B$35,2)</f>
        <v>34</v>
      </c>
      <c r="J30" s="8">
        <v>13.95</v>
      </c>
      <c r="K30" s="73">
        <f t="shared" si="26"/>
        <v>4</v>
      </c>
      <c r="L30" s="8">
        <f>VLOOKUP(K30,List2!$A$1:$B$35,2)</f>
        <v>27</v>
      </c>
      <c r="M30" s="69">
        <v>142</v>
      </c>
      <c r="N30" s="73">
        <f t="shared" si="27"/>
        <v>7</v>
      </c>
      <c r="O30" s="69">
        <f>VLOOKUP(N30,List2!$A$1:$B$35,2)</f>
        <v>24</v>
      </c>
      <c r="P30" s="8">
        <v>42.05</v>
      </c>
      <c r="Q30" s="8">
        <f t="shared" si="36"/>
        <v>2.3781212841854936E-2</v>
      </c>
      <c r="R30" s="66">
        <f t="shared" si="29"/>
        <v>2</v>
      </c>
      <c r="S30" s="8">
        <f>VLOOKUP(R30,List2!$A$1:$B$35,2)</f>
        <v>34</v>
      </c>
      <c r="T30" s="15">
        <f t="shared" si="37"/>
        <v>119</v>
      </c>
      <c r="U30" s="13">
        <f t="shared" si="38"/>
        <v>2</v>
      </c>
      <c r="V30" s="12"/>
      <c r="W30" s="7">
        <f t="shared" si="30"/>
        <v>6</v>
      </c>
      <c r="X30" s="8">
        <f>VLOOKUP(W30,List2!$A$1:$B$35,2)</f>
        <v>25</v>
      </c>
      <c r="Y30" s="8">
        <f t="shared" si="31"/>
        <v>15</v>
      </c>
      <c r="Z30" s="8">
        <f>VLOOKUP(Y30,List2!$A$1:$B$35,2)</f>
        <v>16</v>
      </c>
      <c r="AA30" s="8">
        <f t="shared" si="32"/>
        <v>16</v>
      </c>
      <c r="AB30" s="8">
        <f>VLOOKUP(AA30,List2!$A$1:$B$35,2)</f>
        <v>15</v>
      </c>
      <c r="AC30" s="8">
        <f t="shared" si="33"/>
        <v>8</v>
      </c>
      <c r="AD30" s="8">
        <f>VLOOKUP(AC30,List2!$A$1:$B$35,2)</f>
        <v>23</v>
      </c>
      <c r="AE30" s="15">
        <f t="shared" si="39"/>
        <v>79</v>
      </c>
      <c r="AF30" s="13">
        <f t="shared" si="35"/>
        <v>8</v>
      </c>
    </row>
    <row r="31" spans="1:32" ht="17.649999999999999" customHeight="1" x14ac:dyDescent="0.25">
      <c r="A31" s="46">
        <v>36</v>
      </c>
      <c r="B31" s="91" t="s">
        <v>124</v>
      </c>
      <c r="C31" s="91" t="s">
        <v>96</v>
      </c>
      <c r="D31" s="92">
        <v>2018</v>
      </c>
      <c r="E31" s="91" t="s">
        <v>97</v>
      </c>
      <c r="F31" s="70">
        <v>9.02</v>
      </c>
      <c r="G31" s="69">
        <f t="shared" si="24"/>
        <v>0.11086474501108648</v>
      </c>
      <c r="H31" s="73">
        <f t="shared" si="25"/>
        <v>1</v>
      </c>
      <c r="I31" s="69">
        <f>VLOOKUP(H31,List2!$A$1:$B$35,2)</f>
        <v>40</v>
      </c>
      <c r="J31" s="8">
        <v>14.26</v>
      </c>
      <c r="K31" s="73">
        <f t="shared" si="26"/>
        <v>3</v>
      </c>
      <c r="L31" s="8">
        <f>VLOOKUP(K31,List2!$A$1:$B$35,2)</f>
        <v>30</v>
      </c>
      <c r="M31" s="69">
        <v>158</v>
      </c>
      <c r="N31" s="73">
        <f t="shared" si="27"/>
        <v>2</v>
      </c>
      <c r="O31" s="69">
        <f>VLOOKUP(N31,List2!$A$1:$B$35,2)</f>
        <v>34</v>
      </c>
      <c r="P31" s="8">
        <v>40.950000000000003</v>
      </c>
      <c r="Q31" s="8">
        <f t="shared" si="36"/>
        <v>2.442002442002442E-2</v>
      </c>
      <c r="R31" s="66">
        <f t="shared" si="29"/>
        <v>1</v>
      </c>
      <c r="S31" s="8">
        <f>VLOOKUP(R31,List2!$A$1:$B$35,2)</f>
        <v>40</v>
      </c>
      <c r="T31" s="15">
        <f t="shared" si="37"/>
        <v>144</v>
      </c>
      <c r="U31" s="13">
        <f t="shared" si="38"/>
        <v>1</v>
      </c>
      <c r="V31" s="12"/>
      <c r="W31" s="7">
        <f t="shared" si="30"/>
        <v>4</v>
      </c>
      <c r="X31" s="8">
        <f>VLOOKUP(W31,List2!$A$1:$B$35,2)</f>
        <v>27</v>
      </c>
      <c r="Y31" s="8">
        <f t="shared" si="31"/>
        <v>14</v>
      </c>
      <c r="Z31" s="8">
        <f>VLOOKUP(Y31,List2!$A$1:$B$35,2)</f>
        <v>17</v>
      </c>
      <c r="AA31" s="8">
        <f t="shared" si="32"/>
        <v>6</v>
      </c>
      <c r="AB31" s="8">
        <f>VLOOKUP(AA31,List2!$A$1:$B$35,2)</f>
        <v>25</v>
      </c>
      <c r="AC31" s="8">
        <f t="shared" si="33"/>
        <v>5</v>
      </c>
      <c r="AD31" s="8">
        <f>VLOOKUP(AC31,List2!$A$1:$B$35,2)</f>
        <v>26</v>
      </c>
      <c r="AE31" s="15">
        <f t="shared" si="39"/>
        <v>95</v>
      </c>
      <c r="AF31" s="13">
        <f t="shared" si="35"/>
        <v>6</v>
      </c>
    </row>
    <row r="32" spans="1:32" ht="17.649999999999999" customHeight="1" x14ac:dyDescent="0.25">
      <c r="A32" s="46">
        <v>56</v>
      </c>
      <c r="B32" s="89" t="s">
        <v>188</v>
      </c>
      <c r="C32" s="89" t="s">
        <v>189</v>
      </c>
      <c r="D32" s="90">
        <v>2018</v>
      </c>
      <c r="E32" s="89" t="s">
        <v>60</v>
      </c>
      <c r="F32" s="70">
        <v>9.9</v>
      </c>
      <c r="G32" s="69">
        <f t="shared" si="24"/>
        <v>0.10101010101010101</v>
      </c>
      <c r="H32" s="73">
        <f t="shared" si="25"/>
        <v>5</v>
      </c>
      <c r="I32" s="69">
        <f>VLOOKUP(H32,List2!$A$1:$B$35,2)</f>
        <v>26</v>
      </c>
      <c r="J32" s="8">
        <v>11.8</v>
      </c>
      <c r="K32" s="73">
        <f t="shared" si="26"/>
        <v>5</v>
      </c>
      <c r="L32" s="8">
        <f>VLOOKUP(K32,List2!$A$1:$B$35,2)</f>
        <v>26</v>
      </c>
      <c r="M32" s="69">
        <v>155</v>
      </c>
      <c r="N32" s="73">
        <f t="shared" si="27"/>
        <v>3</v>
      </c>
      <c r="O32" s="69">
        <f>VLOOKUP(N32,List2!$A$1:$B$35,2)</f>
        <v>30</v>
      </c>
      <c r="P32" s="8">
        <v>42.42</v>
      </c>
      <c r="Q32" s="8">
        <f t="shared" si="36"/>
        <v>2.3573785950023574E-2</v>
      </c>
      <c r="R32" s="66">
        <f t="shared" si="29"/>
        <v>3</v>
      </c>
      <c r="S32" s="8">
        <f>VLOOKUP(R32,List2!$A$1:$B$35,2)</f>
        <v>30</v>
      </c>
      <c r="T32" s="15">
        <f t="shared" si="37"/>
        <v>112</v>
      </c>
      <c r="U32" s="13">
        <f t="shared" si="38"/>
        <v>4</v>
      </c>
      <c r="V32" s="12"/>
      <c r="W32" s="7">
        <f t="shared" si="30"/>
        <v>13</v>
      </c>
      <c r="X32" s="8">
        <f>VLOOKUP(W32,List2!$A$1:$B$35,2)</f>
        <v>18</v>
      </c>
      <c r="Y32" s="8">
        <f t="shared" si="31"/>
        <v>18</v>
      </c>
      <c r="Z32" s="8">
        <f>VLOOKUP(Y32,List2!$A$1:$B$35,2)</f>
        <v>13</v>
      </c>
      <c r="AA32" s="8">
        <f t="shared" si="32"/>
        <v>7</v>
      </c>
      <c r="AB32" s="8">
        <f>VLOOKUP(AA32,List2!$A$1:$B$35,2)</f>
        <v>24</v>
      </c>
      <c r="AC32" s="8">
        <f t="shared" si="33"/>
        <v>9</v>
      </c>
      <c r="AD32" s="8">
        <f>VLOOKUP(AC32,List2!$A$1:$B$35,2)</f>
        <v>22</v>
      </c>
      <c r="AE32" s="15">
        <f t="shared" si="39"/>
        <v>77</v>
      </c>
      <c r="AF32" s="13">
        <f t="shared" si="35"/>
        <v>10</v>
      </c>
    </row>
    <row r="33" spans="1:32" ht="17.649999999999999" customHeight="1" x14ac:dyDescent="0.25">
      <c r="A33" s="46">
        <v>43</v>
      </c>
      <c r="B33" s="91" t="s">
        <v>132</v>
      </c>
      <c r="C33" s="91" t="s">
        <v>133</v>
      </c>
      <c r="D33" s="92">
        <v>2019</v>
      </c>
      <c r="E33" s="91" t="s">
        <v>33</v>
      </c>
      <c r="F33" s="91">
        <v>12.62</v>
      </c>
      <c r="G33" s="69">
        <f t="shared" si="24"/>
        <v>7.9239302694136302E-2</v>
      </c>
      <c r="H33" s="73">
        <f t="shared" si="25"/>
        <v>10</v>
      </c>
      <c r="I33" s="69">
        <f>VLOOKUP(H33,List2!$A$1:$B$35,2)</f>
        <v>21</v>
      </c>
      <c r="J33" s="8">
        <v>15.5</v>
      </c>
      <c r="K33" s="73">
        <f t="shared" si="26"/>
        <v>2</v>
      </c>
      <c r="L33" s="8">
        <f>VLOOKUP(K33,List2!$A$1:$B$35,2)</f>
        <v>34</v>
      </c>
      <c r="M33" s="69">
        <v>125</v>
      </c>
      <c r="N33" s="73">
        <f t="shared" si="27"/>
        <v>10</v>
      </c>
      <c r="O33" s="69">
        <f>VLOOKUP(N33,List2!$A$1:$B$35,2)</f>
        <v>21</v>
      </c>
      <c r="P33" s="8">
        <v>71.8</v>
      </c>
      <c r="Q33" s="8">
        <f t="shared" si="36"/>
        <v>1.3927576601671311E-2</v>
      </c>
      <c r="R33" s="66">
        <f t="shared" si="29"/>
        <v>10</v>
      </c>
      <c r="S33" s="8">
        <f>VLOOKUP(R33,List2!$A$1:$B$35,2)</f>
        <v>21</v>
      </c>
      <c r="T33" s="15">
        <f t="shared" si="37"/>
        <v>97</v>
      </c>
      <c r="U33" s="13">
        <f t="shared" si="38"/>
        <v>8</v>
      </c>
      <c r="V33" s="12"/>
      <c r="W33" s="7">
        <f t="shared" si="30"/>
        <v>24</v>
      </c>
      <c r="X33" s="8">
        <f>VLOOKUP(W33,List2!$A$1:$B$35,2)</f>
        <v>7</v>
      </c>
      <c r="Y33" s="8">
        <f t="shared" si="31"/>
        <v>11</v>
      </c>
      <c r="Z33" s="8">
        <f>VLOOKUP(Y33,List2!$A$1:$B$35,2)</f>
        <v>20</v>
      </c>
      <c r="AA33" s="8">
        <f t="shared" si="32"/>
        <v>22</v>
      </c>
      <c r="AB33" s="8">
        <f>VLOOKUP(AA33,List2!$A$1:$B$35,2)</f>
        <v>9</v>
      </c>
      <c r="AC33" s="8">
        <f t="shared" si="33"/>
        <v>24</v>
      </c>
      <c r="AD33" s="8">
        <f>VLOOKUP(AC33,List2!$A$1:$B$35,2)</f>
        <v>7</v>
      </c>
      <c r="AE33" s="15">
        <f t="shared" si="39"/>
        <v>43</v>
      </c>
      <c r="AF33" s="13">
        <f t="shared" si="35"/>
        <v>22</v>
      </c>
    </row>
    <row r="34" spans="1:32" ht="17.649999999999999" customHeight="1" x14ac:dyDescent="0.25">
      <c r="A34" s="46">
        <v>11</v>
      </c>
      <c r="B34" s="91" t="s">
        <v>93</v>
      </c>
      <c r="C34" s="91" t="s">
        <v>134</v>
      </c>
      <c r="D34" s="92">
        <v>2019</v>
      </c>
      <c r="E34" s="91" t="s">
        <v>33</v>
      </c>
      <c r="F34" s="91">
        <v>10.63</v>
      </c>
      <c r="G34" s="69">
        <f t="shared" si="24"/>
        <v>9.4073377234242708E-2</v>
      </c>
      <c r="H34" s="73">
        <f t="shared" si="25"/>
        <v>8</v>
      </c>
      <c r="I34" s="69">
        <f>VLOOKUP(H34,List2!$A$1:$B$35,2)</f>
        <v>23</v>
      </c>
      <c r="J34" s="8">
        <v>15.9</v>
      </c>
      <c r="K34" s="73">
        <f t="shared" si="26"/>
        <v>1</v>
      </c>
      <c r="L34" s="8">
        <f>VLOOKUP(K34,List2!$A$1:$B$35,2)</f>
        <v>40</v>
      </c>
      <c r="M34" s="69">
        <v>141</v>
      </c>
      <c r="N34" s="73">
        <f t="shared" si="27"/>
        <v>8</v>
      </c>
      <c r="O34" s="69">
        <f>VLOOKUP(N34,List2!$A$1:$B$35,2)</f>
        <v>23</v>
      </c>
      <c r="P34" s="8">
        <v>50.7</v>
      </c>
      <c r="Q34" s="8">
        <f t="shared" si="36"/>
        <v>1.9723865877712032E-2</v>
      </c>
      <c r="R34" s="66">
        <f t="shared" si="29"/>
        <v>9</v>
      </c>
      <c r="S34" s="8">
        <f>VLOOKUP(R34,List2!$A$1:$B$35,2)</f>
        <v>22</v>
      </c>
      <c r="T34" s="15">
        <f t="shared" si="37"/>
        <v>108</v>
      </c>
      <c r="U34" s="13">
        <f t="shared" si="38"/>
        <v>5</v>
      </c>
      <c r="V34" s="12"/>
      <c r="W34" s="7">
        <f t="shared" si="30"/>
        <v>19</v>
      </c>
      <c r="X34" s="8">
        <f>VLOOKUP(W34,List2!$A$1:$B$35,2)</f>
        <v>12</v>
      </c>
      <c r="Y34" s="8">
        <f t="shared" si="31"/>
        <v>10</v>
      </c>
      <c r="Z34" s="8">
        <f>VLOOKUP(Y34,List2!$A$1:$B$35,2)</f>
        <v>21</v>
      </c>
      <c r="AA34" s="8">
        <f t="shared" si="32"/>
        <v>18</v>
      </c>
      <c r="AB34" s="8">
        <f>VLOOKUP(AA34,List2!$A$1:$B$35,2)</f>
        <v>13</v>
      </c>
      <c r="AC34" s="8">
        <f t="shared" si="33"/>
        <v>21</v>
      </c>
      <c r="AD34" s="8">
        <f>VLOOKUP(AC34,List2!$A$1:$B$35,2)</f>
        <v>10</v>
      </c>
      <c r="AE34" s="15">
        <f t="shared" si="39"/>
        <v>56</v>
      </c>
      <c r="AF34" s="13">
        <f t="shared" si="35"/>
        <v>19</v>
      </c>
    </row>
    <row r="35" spans="1:32" ht="17.649999999999999" customHeight="1" x14ac:dyDescent="0.25">
      <c r="A35" s="46">
        <v>64</v>
      </c>
      <c r="B35" s="89" t="s">
        <v>124</v>
      </c>
      <c r="C35" s="89" t="s">
        <v>190</v>
      </c>
      <c r="D35" s="90">
        <v>2019</v>
      </c>
      <c r="E35" s="89" t="s">
        <v>33</v>
      </c>
      <c r="F35" s="89">
        <v>10.89</v>
      </c>
      <c r="G35" s="69">
        <f t="shared" si="24"/>
        <v>9.1827364554637275E-2</v>
      </c>
      <c r="H35" s="73">
        <f t="shared" si="25"/>
        <v>9</v>
      </c>
      <c r="I35" s="69">
        <f>VLOOKUP(H35,List2!$A$1:$B$35,2)</f>
        <v>22</v>
      </c>
      <c r="J35" s="8">
        <v>8.1999999999999993</v>
      </c>
      <c r="K35" s="73">
        <f t="shared" si="26"/>
        <v>9</v>
      </c>
      <c r="L35" s="8">
        <f>VLOOKUP(K35,List2!$A$1:$B$35,2)</f>
        <v>22</v>
      </c>
      <c r="M35" s="69">
        <v>144</v>
      </c>
      <c r="N35" s="73">
        <f t="shared" si="27"/>
        <v>6</v>
      </c>
      <c r="O35" s="69">
        <f>VLOOKUP(N35,List2!$A$1:$B$35,2)</f>
        <v>25</v>
      </c>
      <c r="P35" s="8">
        <v>47.6</v>
      </c>
      <c r="Q35" s="8">
        <f t="shared" si="28"/>
        <v>2.1008403361344536E-2</v>
      </c>
      <c r="R35" s="66">
        <f t="shared" si="29"/>
        <v>8</v>
      </c>
      <c r="S35" s="8">
        <f>VLOOKUP(R35,List2!$A$1:$B$35,2)</f>
        <v>23</v>
      </c>
      <c r="T35" s="15">
        <f>S35+O35+L35+I35</f>
        <v>92</v>
      </c>
      <c r="U35" s="13">
        <f t="shared" si="38"/>
        <v>9</v>
      </c>
      <c r="V35" s="12"/>
      <c r="W35" s="7">
        <f t="shared" si="30"/>
        <v>20</v>
      </c>
      <c r="X35" s="8">
        <f>VLOOKUP(W35,List2!$A$1:$B$35,2)</f>
        <v>11</v>
      </c>
      <c r="Y35" s="8">
        <f t="shared" si="31"/>
        <v>23</v>
      </c>
      <c r="Z35" s="8">
        <f>VLOOKUP(Y35,List2!$A$1:$B$35,2)</f>
        <v>8</v>
      </c>
      <c r="AA35" s="8">
        <f t="shared" si="32"/>
        <v>14</v>
      </c>
      <c r="AB35" s="8">
        <f>VLOOKUP(AA35,List2!$A$1:$B$35,2)</f>
        <v>17</v>
      </c>
      <c r="AC35" s="8">
        <f t="shared" si="33"/>
        <v>18</v>
      </c>
      <c r="AD35" s="8">
        <f>VLOOKUP(AC35,List2!$A$1:$B$35,2)</f>
        <v>13</v>
      </c>
      <c r="AE35" s="15">
        <f t="shared" si="34"/>
        <v>49</v>
      </c>
      <c r="AF35" s="13">
        <f t="shared" si="35"/>
        <v>20</v>
      </c>
    </row>
    <row r="36" spans="1:32" ht="17.649999999999999" customHeight="1" x14ac:dyDescent="0.25">
      <c r="A36" s="46">
        <v>68</v>
      </c>
      <c r="B36" s="89" t="s">
        <v>69</v>
      </c>
      <c r="C36" s="89" t="s">
        <v>191</v>
      </c>
      <c r="D36" s="90">
        <v>2019</v>
      </c>
      <c r="E36" s="89" t="s">
        <v>60</v>
      </c>
      <c r="F36" s="89">
        <v>9.86</v>
      </c>
      <c r="G36" s="69">
        <f t="shared" si="24"/>
        <v>0.10141987829614606</v>
      </c>
      <c r="H36" s="73">
        <f t="shared" si="25"/>
        <v>4</v>
      </c>
      <c r="I36" s="69">
        <f>VLOOKUP(H36,List2!$A$1:$B$35,2)</f>
        <v>27</v>
      </c>
      <c r="J36" s="8">
        <v>9.8000000000000007</v>
      </c>
      <c r="K36" s="73">
        <f t="shared" si="26"/>
        <v>7</v>
      </c>
      <c r="L36" s="8">
        <f>VLOOKUP(K36,List2!$A$1:$B$35,2)</f>
        <v>24</v>
      </c>
      <c r="M36" s="69">
        <v>155</v>
      </c>
      <c r="N36" s="73">
        <f t="shared" si="27"/>
        <v>3</v>
      </c>
      <c r="O36" s="69">
        <f>VLOOKUP(N36,List2!$A$1:$B$35,2)</f>
        <v>30</v>
      </c>
      <c r="P36" s="8">
        <v>42.8</v>
      </c>
      <c r="Q36" s="8">
        <f t="shared" si="28"/>
        <v>2.3364485981308414E-2</v>
      </c>
      <c r="R36" s="66">
        <f t="shared" si="29"/>
        <v>4</v>
      </c>
      <c r="S36" s="8">
        <f>VLOOKUP(R36,List2!$A$1:$B$35,2)</f>
        <v>27</v>
      </c>
      <c r="T36" s="15">
        <f>S36+O36+L36+I36</f>
        <v>108</v>
      </c>
      <c r="U36" s="13">
        <f t="shared" si="38"/>
        <v>5</v>
      </c>
      <c r="V36" s="12"/>
      <c r="W36" s="7">
        <f t="shared" si="30"/>
        <v>12</v>
      </c>
      <c r="X36" s="8">
        <f>VLOOKUP(W36,List2!$A$1:$B$35,2)</f>
        <v>19</v>
      </c>
      <c r="Y36" s="8">
        <f t="shared" si="31"/>
        <v>21</v>
      </c>
      <c r="Z36" s="8">
        <f>VLOOKUP(Y36,List2!$A$1:$B$35,2)</f>
        <v>10</v>
      </c>
      <c r="AA36" s="8">
        <f t="shared" si="32"/>
        <v>7</v>
      </c>
      <c r="AB36" s="8">
        <f>VLOOKUP(AA36,List2!$A$1:$B$35,2)</f>
        <v>24</v>
      </c>
      <c r="AC36" s="8">
        <f t="shared" si="33"/>
        <v>10</v>
      </c>
      <c r="AD36" s="8">
        <f>VLOOKUP(AC36,List2!$A$1:$B$35,2)</f>
        <v>21</v>
      </c>
      <c r="AE36" s="15">
        <f t="shared" si="34"/>
        <v>74</v>
      </c>
      <c r="AF36" s="13">
        <f t="shared" si="35"/>
        <v>12</v>
      </c>
    </row>
    <row r="37" spans="1:32" ht="17.649999999999999" customHeight="1" thickBot="1" x14ac:dyDescent="0.3">
      <c r="A37" s="46">
        <v>7</v>
      </c>
      <c r="B37" s="89" t="s">
        <v>231</v>
      </c>
      <c r="C37" s="89" t="s">
        <v>232</v>
      </c>
      <c r="D37" s="90">
        <v>2018</v>
      </c>
      <c r="E37" s="89" t="s">
        <v>33</v>
      </c>
      <c r="F37" s="89">
        <v>10.06</v>
      </c>
      <c r="G37" s="69">
        <f t="shared" si="24"/>
        <v>9.940357852882703E-2</v>
      </c>
      <c r="H37" s="73">
        <f t="shared" si="25"/>
        <v>7</v>
      </c>
      <c r="I37" s="69">
        <f>VLOOKUP(H37,List2!$A$1:$B$35,2)</f>
        <v>24</v>
      </c>
      <c r="J37" s="8">
        <v>6.37</v>
      </c>
      <c r="K37" s="73">
        <f t="shared" si="26"/>
        <v>10</v>
      </c>
      <c r="L37" s="8">
        <f>VLOOKUP(K37,List2!$A$1:$B$35,2)</f>
        <v>21</v>
      </c>
      <c r="M37" s="69">
        <v>131</v>
      </c>
      <c r="N37" s="73">
        <f t="shared" si="27"/>
        <v>9</v>
      </c>
      <c r="O37" s="69">
        <f>VLOOKUP(N37,List2!$A$1:$B$35,2)</f>
        <v>22</v>
      </c>
      <c r="P37" s="8">
        <v>47.55</v>
      </c>
      <c r="Q37" s="8">
        <f t="shared" si="28"/>
        <v>2.1030494216614092E-2</v>
      </c>
      <c r="R37" s="66">
        <f t="shared" si="29"/>
        <v>7</v>
      </c>
      <c r="S37" s="8">
        <f>VLOOKUP(R37,List2!$A$1:$B$35,2)</f>
        <v>24</v>
      </c>
      <c r="T37" s="15">
        <f>S37+O37+L37+I37</f>
        <v>91</v>
      </c>
      <c r="U37" s="13">
        <f t="shared" si="38"/>
        <v>10</v>
      </c>
      <c r="V37" s="12"/>
      <c r="W37" s="7">
        <f t="shared" si="30"/>
        <v>16</v>
      </c>
      <c r="X37" s="8">
        <f>VLOOKUP(W37,List2!$A$1:$B$35,2)</f>
        <v>15</v>
      </c>
      <c r="Y37" s="8">
        <f t="shared" si="31"/>
        <v>24</v>
      </c>
      <c r="Z37" s="8">
        <f>VLOOKUP(Y37,List2!$A$1:$B$35,2)</f>
        <v>7</v>
      </c>
      <c r="AA37" s="8">
        <f t="shared" si="32"/>
        <v>21</v>
      </c>
      <c r="AB37" s="8">
        <f>VLOOKUP(AA37,List2!$A$1:$B$35,2)</f>
        <v>10</v>
      </c>
      <c r="AC37" s="8">
        <f t="shared" si="33"/>
        <v>17</v>
      </c>
      <c r="AD37" s="8">
        <f>VLOOKUP(AC37,List2!$A$1:$B$35,2)</f>
        <v>14</v>
      </c>
      <c r="AE37" s="15">
        <f t="shared" si="34"/>
        <v>46</v>
      </c>
      <c r="AF37" s="13">
        <f t="shared" si="35"/>
        <v>21</v>
      </c>
    </row>
    <row r="38" spans="1:32" ht="39.6" customHeight="1" thickBot="1" x14ac:dyDescent="0.3">
      <c r="A38" s="27" t="s">
        <v>3</v>
      </c>
      <c r="B38" s="62" t="s">
        <v>9</v>
      </c>
      <c r="C38" s="62" t="s">
        <v>10</v>
      </c>
      <c r="D38" s="63" t="s">
        <v>163</v>
      </c>
      <c r="E38" s="28" t="s">
        <v>11</v>
      </c>
      <c r="F38" s="27" t="s">
        <v>0</v>
      </c>
      <c r="G38" s="28"/>
      <c r="H38" s="28" t="s">
        <v>13</v>
      </c>
      <c r="I38" s="28" t="s">
        <v>12</v>
      </c>
      <c r="J38" s="28" t="s">
        <v>1</v>
      </c>
      <c r="K38" s="28" t="s">
        <v>14</v>
      </c>
      <c r="L38" s="28" t="s">
        <v>15</v>
      </c>
      <c r="M38" s="28" t="s">
        <v>2</v>
      </c>
      <c r="N38" s="28" t="s">
        <v>16</v>
      </c>
      <c r="O38" s="28" t="s">
        <v>17</v>
      </c>
      <c r="P38" s="28" t="s">
        <v>6</v>
      </c>
      <c r="Q38" s="28"/>
      <c r="R38" s="28" t="s">
        <v>18</v>
      </c>
      <c r="S38" s="28" t="s">
        <v>19</v>
      </c>
      <c r="T38" s="28" t="s">
        <v>4</v>
      </c>
      <c r="U38" s="29" t="s">
        <v>7</v>
      </c>
      <c r="V38" s="12"/>
      <c r="W38" s="27" t="s">
        <v>20</v>
      </c>
      <c r="X38" s="28" t="s">
        <v>21</v>
      </c>
      <c r="Y38" s="28" t="s">
        <v>22</v>
      </c>
      <c r="Z38" s="28" t="s">
        <v>23</v>
      </c>
      <c r="AA38" s="28" t="s">
        <v>24</v>
      </c>
      <c r="AB38" s="28" t="s">
        <v>25</v>
      </c>
      <c r="AC38" s="28" t="s">
        <v>26</v>
      </c>
      <c r="AD38" s="28" t="s">
        <v>27</v>
      </c>
      <c r="AE38" s="28" t="s">
        <v>28</v>
      </c>
      <c r="AF38" s="29" t="s">
        <v>8</v>
      </c>
    </row>
    <row r="39" spans="1:32" ht="17.649999999999999" customHeight="1" x14ac:dyDescent="0.25">
      <c r="A39" s="49">
        <v>57</v>
      </c>
      <c r="B39" s="89" t="s">
        <v>88</v>
      </c>
      <c r="C39" s="89" t="s">
        <v>127</v>
      </c>
      <c r="D39" s="90">
        <v>2017</v>
      </c>
      <c r="E39" s="89" t="s">
        <v>33</v>
      </c>
      <c r="F39" s="70">
        <v>9.1300000000000008</v>
      </c>
      <c r="G39" s="69">
        <f t="shared" ref="G39:G48" si="40">1/F39</f>
        <v>0.10952902519167579</v>
      </c>
      <c r="H39" s="73">
        <f t="shared" ref="H39:H48" si="41">RANK(G39,$G$39:$G$48)</f>
        <v>5</v>
      </c>
      <c r="I39" s="69">
        <f>VLOOKUP(H39,List2!$A$1:$B$35,2)</f>
        <v>26</v>
      </c>
      <c r="J39" s="8">
        <v>25.52</v>
      </c>
      <c r="K39" s="73">
        <f t="shared" ref="K39:K48" si="42">RANK(J39,$J$39:$J$48)</f>
        <v>6</v>
      </c>
      <c r="L39" s="8">
        <f>VLOOKUP(K39,List2!$A$1:$B$35,2)</f>
        <v>25</v>
      </c>
      <c r="M39" s="69">
        <v>154</v>
      </c>
      <c r="N39" s="73">
        <f t="shared" ref="N39:N48" si="43">RANK(M39,$M$39:$M$48)</f>
        <v>6</v>
      </c>
      <c r="O39" s="69">
        <f>VLOOKUP(N39,List2!$A$1:$B$35,2)</f>
        <v>25</v>
      </c>
      <c r="P39" s="8">
        <v>38.450000000000003</v>
      </c>
      <c r="Q39" s="8">
        <f t="shared" ref="Q39:Q40" si="44">1/P39</f>
        <v>2.600780234070221E-2</v>
      </c>
      <c r="R39" s="67">
        <f t="shared" ref="R39:R48" si="45">RANK(Q39,$Q$39:$Q$48)</f>
        <v>4</v>
      </c>
      <c r="S39" s="8">
        <f>VLOOKUP(R39,List2!$A$1:$B$35,2)</f>
        <v>27</v>
      </c>
      <c r="T39" s="15">
        <f t="shared" ref="T39:T40" si="46">S39+O39+L39+I39</f>
        <v>103</v>
      </c>
      <c r="U39" s="14">
        <f t="shared" ref="U39:U48" si="47">RANK(T39,$T$39:$T$48)</f>
        <v>5</v>
      </c>
      <c r="V39" s="12"/>
      <c r="W39" s="6">
        <f t="shared" ref="W39:W48" si="48">RANK(G39,$G$39:$G$59)</f>
        <v>10</v>
      </c>
      <c r="X39" s="8">
        <f>VLOOKUP(W39,List2!$A$1:$B$35,2)</f>
        <v>21</v>
      </c>
      <c r="Y39" s="5">
        <f t="shared" ref="Y39:Y48" si="49">RANK(J39,$J$39:$J$59)</f>
        <v>7</v>
      </c>
      <c r="Z39" s="8">
        <f>VLOOKUP(Y39,List2!$A$1:$B$35,2)</f>
        <v>24</v>
      </c>
      <c r="AA39" s="5">
        <f t="shared" ref="AA39:AA48" si="50">RANK(M39,$M$39:$M$59)</f>
        <v>12</v>
      </c>
      <c r="AB39" s="8">
        <f>VLOOKUP(AA39,List2!$A$1:$B$35,2)</f>
        <v>19</v>
      </c>
      <c r="AC39" s="5">
        <f t="shared" ref="AC39:AC48" si="51">RANK(Q39,$Q$39:$Q$59)</f>
        <v>7</v>
      </c>
      <c r="AD39" s="8">
        <f>VLOOKUP(AC39,List2!$A$1:$B$35,2)</f>
        <v>24</v>
      </c>
      <c r="AE39" s="16">
        <f t="shared" ref="AE39:AE40" si="52">AD39+AB39+Z39+X39</f>
        <v>88</v>
      </c>
      <c r="AF39" s="13">
        <f t="shared" ref="AF39:AF48" si="53">RANK(AE39,$AE$39:$AE$59)</f>
        <v>7</v>
      </c>
    </row>
    <row r="40" spans="1:32" ht="17.649999999999999" customHeight="1" x14ac:dyDescent="0.25">
      <c r="A40" s="49">
        <v>69</v>
      </c>
      <c r="B40" s="91" t="s">
        <v>116</v>
      </c>
      <c r="C40" s="91" t="s">
        <v>235</v>
      </c>
      <c r="D40" s="92">
        <v>2016</v>
      </c>
      <c r="E40" s="91" t="s">
        <v>33</v>
      </c>
      <c r="F40" s="71">
        <v>9.08</v>
      </c>
      <c r="G40" s="72">
        <f t="shared" si="40"/>
        <v>0.11013215859030837</v>
      </c>
      <c r="H40" s="73">
        <f t="shared" si="41"/>
        <v>4</v>
      </c>
      <c r="I40" s="69">
        <f>VLOOKUP(H40,List2!$A$1:$B$35,2)</f>
        <v>27</v>
      </c>
      <c r="J40" s="5">
        <v>35.17</v>
      </c>
      <c r="K40" s="73">
        <f t="shared" si="42"/>
        <v>2</v>
      </c>
      <c r="L40" s="8">
        <f>VLOOKUP(K40,List2!$A$1:$B$35,2)</f>
        <v>34</v>
      </c>
      <c r="M40" s="72">
        <v>157</v>
      </c>
      <c r="N40" s="73">
        <f t="shared" si="43"/>
        <v>5</v>
      </c>
      <c r="O40" s="69">
        <f>VLOOKUP(N40,List2!$A$1:$B$35,2)</f>
        <v>26</v>
      </c>
      <c r="P40" s="5">
        <v>39.090000000000003</v>
      </c>
      <c r="Q40" s="5">
        <f t="shared" si="44"/>
        <v>2.558199027884369E-2</v>
      </c>
      <c r="R40" s="66">
        <f t="shared" si="45"/>
        <v>5</v>
      </c>
      <c r="S40" s="8">
        <f>VLOOKUP(R40,List2!$A$1:$B$35,2)</f>
        <v>26</v>
      </c>
      <c r="T40" s="16">
        <f t="shared" si="46"/>
        <v>113</v>
      </c>
      <c r="U40" s="14">
        <f t="shared" si="47"/>
        <v>4</v>
      </c>
      <c r="V40" s="12"/>
      <c r="W40" s="6">
        <f t="shared" si="48"/>
        <v>8</v>
      </c>
      <c r="X40" s="8">
        <f>VLOOKUP(W40,List2!$A$1:$B$35,2)</f>
        <v>23</v>
      </c>
      <c r="Y40" s="5">
        <f t="shared" si="49"/>
        <v>2</v>
      </c>
      <c r="Z40" s="8">
        <f>VLOOKUP(Y40,List2!$A$1:$B$35,2)</f>
        <v>34</v>
      </c>
      <c r="AA40" s="5">
        <f t="shared" si="50"/>
        <v>11</v>
      </c>
      <c r="AB40" s="8">
        <f>VLOOKUP(AA40,List2!$A$1:$B$35,2)</f>
        <v>20</v>
      </c>
      <c r="AC40" s="5">
        <f t="shared" si="51"/>
        <v>8</v>
      </c>
      <c r="AD40" s="8">
        <f>VLOOKUP(AC40,List2!$A$1:$B$35,2)</f>
        <v>23</v>
      </c>
      <c r="AE40" s="16">
        <f t="shared" si="52"/>
        <v>100</v>
      </c>
      <c r="AF40" s="13">
        <f t="shared" si="53"/>
        <v>6</v>
      </c>
    </row>
    <row r="41" spans="1:32" ht="17.649999999999999" customHeight="1" x14ac:dyDescent="0.25">
      <c r="A41" s="49">
        <v>31</v>
      </c>
      <c r="B41" s="91" t="s">
        <v>206</v>
      </c>
      <c r="C41" s="91" t="s">
        <v>207</v>
      </c>
      <c r="D41" s="92">
        <v>2017</v>
      </c>
      <c r="E41" s="91" t="s">
        <v>208</v>
      </c>
      <c r="F41" s="71">
        <v>9.42</v>
      </c>
      <c r="G41" s="72">
        <f t="shared" si="40"/>
        <v>0.10615711252653928</v>
      </c>
      <c r="H41" s="73">
        <f t="shared" si="41"/>
        <v>7</v>
      </c>
      <c r="I41" s="69">
        <f>VLOOKUP(H41,List2!$A$1:$B$35,2)</f>
        <v>24</v>
      </c>
      <c r="J41" s="5">
        <v>28.05</v>
      </c>
      <c r="K41" s="73">
        <f t="shared" si="42"/>
        <v>5</v>
      </c>
      <c r="L41" s="8">
        <f>VLOOKUP(K41,List2!$A$1:$B$35,2)</f>
        <v>26</v>
      </c>
      <c r="M41" s="72">
        <v>151</v>
      </c>
      <c r="N41" s="73">
        <f t="shared" si="43"/>
        <v>7</v>
      </c>
      <c r="O41" s="69">
        <f>VLOOKUP(N41,List2!$A$1:$B$35,2)</f>
        <v>24</v>
      </c>
      <c r="P41" s="5">
        <v>41.9</v>
      </c>
      <c r="Q41" s="5">
        <f t="shared" ref="Q41:Q48" si="54">1/P41</f>
        <v>2.386634844868735E-2</v>
      </c>
      <c r="R41" s="66">
        <f t="shared" si="45"/>
        <v>8</v>
      </c>
      <c r="S41" s="8">
        <f>VLOOKUP(R41,List2!$A$1:$B$35,2)</f>
        <v>23</v>
      </c>
      <c r="T41" s="16">
        <f t="shared" ref="T41:T48" si="55">S41+O41+L41+I41</f>
        <v>97</v>
      </c>
      <c r="U41" s="14">
        <f t="shared" si="47"/>
        <v>7</v>
      </c>
      <c r="V41" s="12"/>
      <c r="W41" s="6">
        <f t="shared" si="48"/>
        <v>14</v>
      </c>
      <c r="X41" s="8">
        <f>VLOOKUP(W41,List2!$A$1:$B$35,2)</f>
        <v>17</v>
      </c>
      <c r="Y41" s="5">
        <f t="shared" si="49"/>
        <v>6</v>
      </c>
      <c r="Z41" s="8">
        <f>VLOOKUP(Y41,List2!$A$1:$B$35,2)</f>
        <v>25</v>
      </c>
      <c r="AA41" s="5">
        <f t="shared" si="50"/>
        <v>13</v>
      </c>
      <c r="AB41" s="8">
        <f>VLOOKUP(AA41,List2!$A$1:$B$35,2)</f>
        <v>18</v>
      </c>
      <c r="AC41" s="5">
        <f t="shared" si="51"/>
        <v>16</v>
      </c>
      <c r="AD41" s="8">
        <f>VLOOKUP(AC41,List2!$A$1:$B$35,2)</f>
        <v>15</v>
      </c>
      <c r="AE41" s="16">
        <f t="shared" ref="AE41:AE48" si="56">AD41+AB41+Z41+X41</f>
        <v>75</v>
      </c>
      <c r="AF41" s="13">
        <f t="shared" si="53"/>
        <v>13</v>
      </c>
    </row>
    <row r="42" spans="1:32" ht="17.649999999999999" customHeight="1" x14ac:dyDescent="0.25">
      <c r="A42" s="49">
        <v>47</v>
      </c>
      <c r="B42" s="89" t="s">
        <v>88</v>
      </c>
      <c r="C42" s="89" t="s">
        <v>209</v>
      </c>
      <c r="D42" s="90">
        <v>2017</v>
      </c>
      <c r="E42" s="89" t="s">
        <v>33</v>
      </c>
      <c r="F42" s="71">
        <v>9.2200000000000006</v>
      </c>
      <c r="G42" s="72">
        <f t="shared" si="40"/>
        <v>0.10845986984815617</v>
      </c>
      <c r="H42" s="73">
        <f t="shared" si="41"/>
        <v>6</v>
      </c>
      <c r="I42" s="69">
        <f>VLOOKUP(H42,List2!$A$1:$B$35,2)</f>
        <v>25</v>
      </c>
      <c r="J42" s="5">
        <v>15.82</v>
      </c>
      <c r="K42" s="73">
        <f t="shared" si="42"/>
        <v>9</v>
      </c>
      <c r="L42" s="8">
        <f>VLOOKUP(K42,List2!$A$1:$B$35,2)</f>
        <v>22</v>
      </c>
      <c r="M42" s="72">
        <v>166</v>
      </c>
      <c r="N42" s="73">
        <f t="shared" si="43"/>
        <v>4</v>
      </c>
      <c r="O42" s="69">
        <f>VLOOKUP(N42,List2!$A$1:$B$35,2)</f>
        <v>27</v>
      </c>
      <c r="P42" s="5">
        <v>41.7</v>
      </c>
      <c r="Q42" s="5">
        <f t="shared" si="54"/>
        <v>2.3980815347721823E-2</v>
      </c>
      <c r="R42" s="66">
        <f t="shared" si="45"/>
        <v>7</v>
      </c>
      <c r="S42" s="8">
        <f>VLOOKUP(R42,List2!$A$1:$B$35,2)</f>
        <v>24</v>
      </c>
      <c r="T42" s="16">
        <f t="shared" si="55"/>
        <v>98</v>
      </c>
      <c r="U42" s="14">
        <f t="shared" si="47"/>
        <v>6</v>
      </c>
      <c r="V42" s="12"/>
      <c r="W42" s="6">
        <f t="shared" si="48"/>
        <v>11</v>
      </c>
      <c r="X42" s="8">
        <f>VLOOKUP(W42,List2!$A$1:$B$35,2)</f>
        <v>20</v>
      </c>
      <c r="Y42" s="5">
        <f t="shared" si="49"/>
        <v>12</v>
      </c>
      <c r="Z42" s="8">
        <f>VLOOKUP(Y42,List2!$A$1:$B$35,2)</f>
        <v>19</v>
      </c>
      <c r="AA42" s="5">
        <f t="shared" si="50"/>
        <v>9</v>
      </c>
      <c r="AB42" s="8">
        <f>VLOOKUP(AA42,List2!$A$1:$B$35,2)</f>
        <v>22</v>
      </c>
      <c r="AC42" s="5">
        <f t="shared" si="51"/>
        <v>15</v>
      </c>
      <c r="AD42" s="8">
        <f>VLOOKUP(AC42,List2!$A$1:$B$35,2)</f>
        <v>16</v>
      </c>
      <c r="AE42" s="16">
        <f t="shared" si="56"/>
        <v>77</v>
      </c>
      <c r="AF42" s="13">
        <f t="shared" si="53"/>
        <v>12</v>
      </c>
    </row>
    <row r="43" spans="1:32" ht="17.649999999999999" customHeight="1" x14ac:dyDescent="0.25">
      <c r="A43" s="49">
        <v>70</v>
      </c>
      <c r="B43" s="91" t="s">
        <v>104</v>
      </c>
      <c r="C43" s="91" t="s">
        <v>105</v>
      </c>
      <c r="D43" s="92">
        <v>2017</v>
      </c>
      <c r="E43" s="91" t="s">
        <v>33</v>
      </c>
      <c r="F43" s="71">
        <v>9.68</v>
      </c>
      <c r="G43" s="72">
        <f t="shared" si="40"/>
        <v>0.10330578512396695</v>
      </c>
      <c r="H43" s="73">
        <f t="shared" si="41"/>
        <v>8</v>
      </c>
      <c r="I43" s="69">
        <f>VLOOKUP(H43,List2!$A$1:$B$35,2)</f>
        <v>23</v>
      </c>
      <c r="J43" s="5">
        <v>12.58</v>
      </c>
      <c r="K43" s="73">
        <f t="shared" si="42"/>
        <v>10</v>
      </c>
      <c r="L43" s="8">
        <f>VLOOKUP(K43,List2!$A$1:$B$35,2)</f>
        <v>21</v>
      </c>
      <c r="M43" s="72">
        <v>142</v>
      </c>
      <c r="N43" s="73">
        <f t="shared" si="43"/>
        <v>9</v>
      </c>
      <c r="O43" s="69">
        <f>VLOOKUP(N43,List2!$A$1:$B$35,2)</f>
        <v>22</v>
      </c>
      <c r="P43" s="5">
        <v>46.3</v>
      </c>
      <c r="Q43" s="5">
        <f t="shared" si="54"/>
        <v>2.1598272138228944E-2</v>
      </c>
      <c r="R43" s="66">
        <f t="shared" si="45"/>
        <v>10</v>
      </c>
      <c r="S43" s="8">
        <f>VLOOKUP(R43,List2!$A$1:$B$35,2)</f>
        <v>21</v>
      </c>
      <c r="T43" s="16">
        <f t="shared" si="55"/>
        <v>87</v>
      </c>
      <c r="U43" s="14">
        <f t="shared" si="47"/>
        <v>10</v>
      </c>
      <c r="V43" s="12"/>
      <c r="W43" s="6">
        <f t="shared" si="48"/>
        <v>17</v>
      </c>
      <c r="X43" s="8">
        <f>VLOOKUP(W43,List2!$A$1:$B$35,2)</f>
        <v>14</v>
      </c>
      <c r="Y43" s="5">
        <f t="shared" si="49"/>
        <v>18</v>
      </c>
      <c r="Z43" s="8">
        <f>VLOOKUP(Y43,List2!$A$1:$B$35,2)</f>
        <v>13</v>
      </c>
      <c r="AA43" s="5">
        <f t="shared" si="50"/>
        <v>17</v>
      </c>
      <c r="AB43" s="8">
        <f>VLOOKUP(AA43,List2!$A$1:$B$35,2)</f>
        <v>14</v>
      </c>
      <c r="AC43" s="5">
        <f t="shared" si="51"/>
        <v>19</v>
      </c>
      <c r="AD43" s="8">
        <f>VLOOKUP(AC43,List2!$A$1:$B$35,2)</f>
        <v>12</v>
      </c>
      <c r="AE43" s="16">
        <f t="shared" si="56"/>
        <v>53</v>
      </c>
      <c r="AF43" s="13">
        <f t="shared" si="53"/>
        <v>19</v>
      </c>
    </row>
    <row r="44" spans="1:32" ht="17.649999999999999" customHeight="1" x14ac:dyDescent="0.25">
      <c r="A44" s="49">
        <v>50</v>
      </c>
      <c r="B44" s="91" t="s">
        <v>176</v>
      </c>
      <c r="C44" s="91" t="s">
        <v>210</v>
      </c>
      <c r="D44" s="92">
        <v>2017</v>
      </c>
      <c r="E44" s="91" t="s">
        <v>187</v>
      </c>
      <c r="F44" s="71">
        <v>10.039999999999999</v>
      </c>
      <c r="G44" s="72">
        <f t="shared" si="40"/>
        <v>9.9601593625498017E-2</v>
      </c>
      <c r="H44" s="73">
        <f t="shared" si="41"/>
        <v>10</v>
      </c>
      <c r="I44" s="69">
        <f>VLOOKUP(H44,List2!$A$1:$B$35,2)</f>
        <v>21</v>
      </c>
      <c r="J44" s="5">
        <v>18.690000000000001</v>
      </c>
      <c r="K44" s="73">
        <f t="shared" si="42"/>
        <v>7</v>
      </c>
      <c r="L44" s="8">
        <f>VLOOKUP(K44,List2!$A$1:$B$35,2)</f>
        <v>24</v>
      </c>
      <c r="M44" s="72">
        <v>145</v>
      </c>
      <c r="N44" s="73">
        <f t="shared" si="43"/>
        <v>8</v>
      </c>
      <c r="O44" s="69">
        <f>VLOOKUP(N44,List2!$A$1:$B$35,2)</f>
        <v>23</v>
      </c>
      <c r="P44" s="5">
        <v>44.4</v>
      </c>
      <c r="Q44" s="5">
        <f t="shared" si="54"/>
        <v>2.2522522522522525E-2</v>
      </c>
      <c r="R44" s="66">
        <f t="shared" si="45"/>
        <v>9</v>
      </c>
      <c r="S44" s="8">
        <f>VLOOKUP(R44,List2!$A$1:$B$35,2)</f>
        <v>22</v>
      </c>
      <c r="T44" s="16">
        <f t="shared" si="55"/>
        <v>90</v>
      </c>
      <c r="U44" s="14">
        <f t="shared" si="47"/>
        <v>9</v>
      </c>
      <c r="V44" s="12"/>
      <c r="W44" s="6">
        <f t="shared" si="48"/>
        <v>19</v>
      </c>
      <c r="X44" s="8">
        <f>VLOOKUP(W44,List2!$A$1:$B$35,2)</f>
        <v>12</v>
      </c>
      <c r="Y44" s="5">
        <f t="shared" si="49"/>
        <v>9</v>
      </c>
      <c r="Z44" s="8">
        <f>VLOOKUP(Y44,List2!$A$1:$B$35,2)</f>
        <v>22</v>
      </c>
      <c r="AA44" s="5">
        <f t="shared" si="50"/>
        <v>14</v>
      </c>
      <c r="AB44" s="8">
        <f>VLOOKUP(AA44,List2!$A$1:$B$35,2)</f>
        <v>17</v>
      </c>
      <c r="AC44" s="5">
        <f t="shared" si="51"/>
        <v>17</v>
      </c>
      <c r="AD44" s="8">
        <f>VLOOKUP(AC44,List2!$A$1:$B$35,2)</f>
        <v>14</v>
      </c>
      <c r="AE44" s="16">
        <f t="shared" si="56"/>
        <v>65</v>
      </c>
      <c r="AF44" s="13">
        <f t="shared" si="53"/>
        <v>15</v>
      </c>
    </row>
    <row r="45" spans="1:32" ht="17.649999999999999" customHeight="1" x14ac:dyDescent="0.25">
      <c r="A45" s="49">
        <v>71</v>
      </c>
      <c r="B45" s="89" t="s">
        <v>112</v>
      </c>
      <c r="C45" s="89" t="s">
        <v>39</v>
      </c>
      <c r="D45" s="90">
        <v>2017</v>
      </c>
      <c r="E45" s="89" t="s">
        <v>211</v>
      </c>
      <c r="F45" s="71">
        <v>9</v>
      </c>
      <c r="G45" s="72">
        <f t="shared" si="40"/>
        <v>0.1111111111111111</v>
      </c>
      <c r="H45" s="73">
        <f t="shared" si="41"/>
        <v>3</v>
      </c>
      <c r="I45" s="69">
        <f>VLOOKUP(H45,List2!$A$1:$B$35,2)</f>
        <v>30</v>
      </c>
      <c r="J45" s="5">
        <v>31.76</v>
      </c>
      <c r="K45" s="73">
        <f t="shared" si="42"/>
        <v>3</v>
      </c>
      <c r="L45" s="8">
        <f>VLOOKUP(K45,List2!$A$1:$B$35,2)</f>
        <v>30</v>
      </c>
      <c r="M45" s="72">
        <v>174</v>
      </c>
      <c r="N45" s="73">
        <f t="shared" si="43"/>
        <v>3</v>
      </c>
      <c r="O45" s="69">
        <f>VLOOKUP(N45,List2!$A$1:$B$35,2)</f>
        <v>30</v>
      </c>
      <c r="P45" s="5">
        <v>38.119999999999997</v>
      </c>
      <c r="Q45" s="5">
        <f t="shared" si="54"/>
        <v>2.6232948583420779E-2</v>
      </c>
      <c r="R45" s="66">
        <f t="shared" si="45"/>
        <v>3</v>
      </c>
      <c r="S45" s="8">
        <f>VLOOKUP(R45,List2!$A$1:$B$35,2)</f>
        <v>30</v>
      </c>
      <c r="T45" s="16">
        <f t="shared" si="55"/>
        <v>120</v>
      </c>
      <c r="U45" s="14">
        <f t="shared" si="47"/>
        <v>3</v>
      </c>
      <c r="V45" s="12"/>
      <c r="W45" s="6">
        <f t="shared" si="48"/>
        <v>7</v>
      </c>
      <c r="X45" s="8">
        <f>VLOOKUP(W45,List2!$A$1:$B$35,2)</f>
        <v>24</v>
      </c>
      <c r="Y45" s="5">
        <f t="shared" si="49"/>
        <v>3</v>
      </c>
      <c r="Z45" s="8">
        <f>VLOOKUP(Y45,List2!$A$1:$B$35,2)</f>
        <v>30</v>
      </c>
      <c r="AA45" s="5">
        <f t="shared" si="50"/>
        <v>7</v>
      </c>
      <c r="AB45" s="8">
        <f>VLOOKUP(AA45,List2!$A$1:$B$35,2)</f>
        <v>24</v>
      </c>
      <c r="AC45" s="5">
        <f t="shared" si="51"/>
        <v>5</v>
      </c>
      <c r="AD45" s="8">
        <f>VLOOKUP(AC45,List2!$A$1:$B$35,2)</f>
        <v>26</v>
      </c>
      <c r="AE45" s="16">
        <f t="shared" si="56"/>
        <v>104</v>
      </c>
      <c r="AF45" s="13">
        <f t="shared" si="53"/>
        <v>5</v>
      </c>
    </row>
    <row r="46" spans="1:32" ht="17.649999999999999" customHeight="1" x14ac:dyDescent="0.25">
      <c r="A46" s="49">
        <v>26</v>
      </c>
      <c r="B46" s="91" t="s">
        <v>37</v>
      </c>
      <c r="C46" s="91" t="s">
        <v>212</v>
      </c>
      <c r="D46" s="92">
        <v>2017</v>
      </c>
      <c r="E46" s="91" t="s">
        <v>36</v>
      </c>
      <c r="F46" s="71">
        <v>9.9</v>
      </c>
      <c r="G46" s="72">
        <f t="shared" si="40"/>
        <v>0.10101010101010101</v>
      </c>
      <c r="H46" s="73">
        <f t="shared" si="41"/>
        <v>9</v>
      </c>
      <c r="I46" s="69">
        <f>VLOOKUP(H46,List2!$A$1:$B$35,2)</f>
        <v>22</v>
      </c>
      <c r="J46" s="5">
        <v>17.12</v>
      </c>
      <c r="K46" s="73">
        <f t="shared" si="42"/>
        <v>8</v>
      </c>
      <c r="L46" s="8">
        <f>VLOOKUP(K46,List2!$A$1:$B$35,2)</f>
        <v>23</v>
      </c>
      <c r="M46" s="72">
        <v>137</v>
      </c>
      <c r="N46" s="73">
        <f t="shared" si="43"/>
        <v>10</v>
      </c>
      <c r="O46" s="69">
        <f>VLOOKUP(N46,List2!$A$1:$B$35,2)</f>
        <v>21</v>
      </c>
      <c r="P46" s="5">
        <v>41.3</v>
      </c>
      <c r="Q46" s="5">
        <f t="shared" si="54"/>
        <v>2.4213075060532691E-2</v>
      </c>
      <c r="R46" s="66">
        <f t="shared" si="45"/>
        <v>6</v>
      </c>
      <c r="S46" s="8">
        <f>VLOOKUP(R46,List2!$A$1:$B$35,2)</f>
        <v>25</v>
      </c>
      <c r="T46" s="16">
        <f t="shared" si="55"/>
        <v>91</v>
      </c>
      <c r="U46" s="14">
        <f t="shared" si="47"/>
        <v>8</v>
      </c>
      <c r="V46" s="12"/>
      <c r="W46" s="6">
        <f t="shared" si="48"/>
        <v>18</v>
      </c>
      <c r="X46" s="8">
        <f>VLOOKUP(W46,List2!$A$1:$B$35,2)</f>
        <v>13</v>
      </c>
      <c r="Y46" s="5">
        <f t="shared" si="49"/>
        <v>11</v>
      </c>
      <c r="Z46" s="8">
        <f>VLOOKUP(Y46,List2!$A$1:$B$35,2)</f>
        <v>20</v>
      </c>
      <c r="AA46" s="5">
        <f t="shared" si="50"/>
        <v>18</v>
      </c>
      <c r="AB46" s="8">
        <f>VLOOKUP(AA46,List2!$A$1:$B$35,2)</f>
        <v>13</v>
      </c>
      <c r="AC46" s="5">
        <f t="shared" si="51"/>
        <v>13</v>
      </c>
      <c r="AD46" s="8">
        <f>VLOOKUP(AC46,List2!$A$1:$B$35,2)</f>
        <v>18</v>
      </c>
      <c r="AE46" s="16">
        <f t="shared" si="56"/>
        <v>64</v>
      </c>
      <c r="AF46" s="13">
        <f t="shared" si="53"/>
        <v>16</v>
      </c>
    </row>
    <row r="47" spans="1:32" ht="17.649999999999999" customHeight="1" x14ac:dyDescent="0.25">
      <c r="A47" s="49">
        <v>15</v>
      </c>
      <c r="B47" s="89" t="s">
        <v>74</v>
      </c>
      <c r="C47" s="89" t="s">
        <v>91</v>
      </c>
      <c r="D47" s="90">
        <v>2016</v>
      </c>
      <c r="E47" s="89" t="s">
        <v>33</v>
      </c>
      <c r="F47" s="71">
        <v>8.02</v>
      </c>
      <c r="G47" s="72">
        <f t="shared" si="40"/>
        <v>0.12468827930174564</v>
      </c>
      <c r="H47" s="73">
        <f t="shared" si="41"/>
        <v>1</v>
      </c>
      <c r="I47" s="69">
        <f>VLOOKUP(H47,List2!$A$1:$B$35,2)</f>
        <v>40</v>
      </c>
      <c r="J47" s="5">
        <v>39.119999999999997</v>
      </c>
      <c r="K47" s="73">
        <f t="shared" si="42"/>
        <v>1</v>
      </c>
      <c r="L47" s="8">
        <f>VLOOKUP(K47,List2!$A$1:$B$35,2)</f>
        <v>40</v>
      </c>
      <c r="M47" s="72">
        <v>189</v>
      </c>
      <c r="N47" s="73">
        <f t="shared" si="43"/>
        <v>2</v>
      </c>
      <c r="O47" s="69">
        <f>VLOOKUP(N47,List2!$A$1:$B$35,2)</f>
        <v>34</v>
      </c>
      <c r="P47" s="5">
        <v>34.99</v>
      </c>
      <c r="Q47" s="5">
        <f t="shared" si="54"/>
        <v>2.8579594169762787E-2</v>
      </c>
      <c r="R47" s="66">
        <f t="shared" si="45"/>
        <v>1</v>
      </c>
      <c r="S47" s="8">
        <f>VLOOKUP(R47,List2!$A$1:$B$35,2)</f>
        <v>40</v>
      </c>
      <c r="T47" s="16">
        <f t="shared" si="55"/>
        <v>154</v>
      </c>
      <c r="U47" s="14">
        <f t="shared" si="47"/>
        <v>1</v>
      </c>
      <c r="V47" s="12"/>
      <c r="W47" s="6">
        <f t="shared" si="48"/>
        <v>1</v>
      </c>
      <c r="X47" s="8">
        <f>VLOOKUP(W47,List2!$A$1:$B$35,2)</f>
        <v>40</v>
      </c>
      <c r="Y47" s="5">
        <f t="shared" si="49"/>
        <v>1</v>
      </c>
      <c r="Z47" s="8">
        <f>VLOOKUP(Y47,List2!$A$1:$B$35,2)</f>
        <v>40</v>
      </c>
      <c r="AA47" s="5">
        <f t="shared" si="50"/>
        <v>2</v>
      </c>
      <c r="AB47" s="8">
        <f>VLOOKUP(AA47,List2!$A$1:$B$35,2)</f>
        <v>34</v>
      </c>
      <c r="AC47" s="5">
        <f t="shared" si="51"/>
        <v>1</v>
      </c>
      <c r="AD47" s="8">
        <f>VLOOKUP(AC47,List2!$A$1:$B$35,2)</f>
        <v>40</v>
      </c>
      <c r="AE47" s="16">
        <f t="shared" si="56"/>
        <v>154</v>
      </c>
      <c r="AF47" s="13">
        <f t="shared" si="53"/>
        <v>1</v>
      </c>
    </row>
    <row r="48" spans="1:32" ht="17.649999999999999" customHeight="1" thickBot="1" x14ac:dyDescent="0.3">
      <c r="A48" s="49">
        <v>55</v>
      </c>
      <c r="B48" s="91" t="s">
        <v>88</v>
      </c>
      <c r="C48" s="91" t="s">
        <v>89</v>
      </c>
      <c r="D48" s="92">
        <v>2016</v>
      </c>
      <c r="E48" s="91" t="s">
        <v>33</v>
      </c>
      <c r="F48" s="71">
        <v>8.02</v>
      </c>
      <c r="G48" s="72">
        <f t="shared" si="40"/>
        <v>0.12468827930174564</v>
      </c>
      <c r="H48" s="73">
        <f t="shared" si="41"/>
        <v>1</v>
      </c>
      <c r="I48" s="69">
        <f>VLOOKUP(H48,List2!$A$1:$B$35,2)</f>
        <v>40</v>
      </c>
      <c r="J48" s="5">
        <v>28.68</v>
      </c>
      <c r="K48" s="73">
        <f t="shared" si="42"/>
        <v>4</v>
      </c>
      <c r="L48" s="8">
        <f>VLOOKUP(K48,List2!$A$1:$B$35,2)</f>
        <v>27</v>
      </c>
      <c r="M48" s="72">
        <v>192</v>
      </c>
      <c r="N48" s="73">
        <f t="shared" si="43"/>
        <v>1</v>
      </c>
      <c r="O48" s="69">
        <f>VLOOKUP(N48,List2!$A$1:$B$35,2)</f>
        <v>40</v>
      </c>
      <c r="P48" s="5">
        <v>36.979999999999997</v>
      </c>
      <c r="Q48" s="5">
        <f t="shared" si="54"/>
        <v>2.7041644131963225E-2</v>
      </c>
      <c r="R48" s="66">
        <f t="shared" si="45"/>
        <v>2</v>
      </c>
      <c r="S48" s="8">
        <f>VLOOKUP(R48,List2!$A$1:$B$35,2)</f>
        <v>34</v>
      </c>
      <c r="T48" s="16">
        <f t="shared" si="55"/>
        <v>141</v>
      </c>
      <c r="U48" s="14">
        <f t="shared" si="47"/>
        <v>2</v>
      </c>
      <c r="V48" s="12"/>
      <c r="W48" s="6">
        <f t="shared" si="48"/>
        <v>1</v>
      </c>
      <c r="X48" s="8">
        <f>VLOOKUP(W48,List2!$A$1:$B$35,2)</f>
        <v>40</v>
      </c>
      <c r="Y48" s="5">
        <f t="shared" si="49"/>
        <v>5</v>
      </c>
      <c r="Z48" s="8">
        <f>VLOOKUP(Y48,List2!$A$1:$B$35,2)</f>
        <v>26</v>
      </c>
      <c r="AA48" s="5">
        <f t="shared" si="50"/>
        <v>1</v>
      </c>
      <c r="AB48" s="8">
        <f>VLOOKUP(AA48,List2!$A$1:$B$35,2)</f>
        <v>40</v>
      </c>
      <c r="AC48" s="5">
        <f t="shared" si="51"/>
        <v>4</v>
      </c>
      <c r="AD48" s="8">
        <f>VLOOKUP(AC48,List2!$A$1:$B$35,2)</f>
        <v>27</v>
      </c>
      <c r="AE48" s="16">
        <f t="shared" si="56"/>
        <v>133</v>
      </c>
      <c r="AF48" s="13">
        <f t="shared" si="53"/>
        <v>2</v>
      </c>
    </row>
    <row r="49" spans="1:33" ht="17.649999999999999" customHeight="1" thickBot="1" x14ac:dyDescent="0.3">
      <c r="A49" s="79"/>
      <c r="B49" s="80"/>
      <c r="C49" s="80"/>
      <c r="D49" s="80"/>
      <c r="E49" s="81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5"/>
      <c r="U49" s="86"/>
      <c r="V49" s="11"/>
      <c r="W49" s="35"/>
      <c r="X49" s="18"/>
      <c r="Y49" s="18"/>
      <c r="Z49" s="18"/>
      <c r="AA49" s="18"/>
      <c r="AB49" s="18"/>
      <c r="AC49" s="18"/>
      <c r="AD49" s="18"/>
      <c r="AE49" s="18"/>
      <c r="AF49" s="33"/>
    </row>
    <row r="50" spans="1:33" ht="17.649999999999999" customHeight="1" x14ac:dyDescent="0.25">
      <c r="A50" s="49">
        <v>39</v>
      </c>
      <c r="B50" s="91" t="s">
        <v>54</v>
      </c>
      <c r="C50" s="91" t="s">
        <v>71</v>
      </c>
      <c r="D50" s="92">
        <v>2017</v>
      </c>
      <c r="E50" s="91" t="s">
        <v>33</v>
      </c>
      <c r="F50" s="70">
        <v>8.6999999999999993</v>
      </c>
      <c r="G50" s="69">
        <f>1/F50</f>
        <v>0.1149425287356322</v>
      </c>
      <c r="H50" s="78">
        <f t="shared" ref="H50:H59" si="57">RANK(G50,$G$50:$G$59)</f>
        <v>3</v>
      </c>
      <c r="I50" s="69">
        <f>VLOOKUP(H50,List2!$A$1:$B$35,2)</f>
        <v>30</v>
      </c>
      <c r="J50" s="8">
        <v>15.44</v>
      </c>
      <c r="K50" s="78">
        <f t="shared" ref="K50:K59" si="58">RANK(J50,$J$50:$J$59)</f>
        <v>6</v>
      </c>
      <c r="L50" s="8">
        <f>VLOOKUP(K50,List2!$A$1:$B$35,2)</f>
        <v>25</v>
      </c>
      <c r="M50" s="69">
        <v>143</v>
      </c>
      <c r="N50" s="78">
        <f t="shared" ref="N50:N59" si="59">RANK(M50,$M$50:$M$59)</f>
        <v>7</v>
      </c>
      <c r="O50" s="69">
        <f>VLOOKUP(N50,List2!$A$1:$B$35,2)</f>
        <v>24</v>
      </c>
      <c r="P50" s="8">
        <v>38.42</v>
      </c>
      <c r="Q50" s="8">
        <f>1/P50</f>
        <v>2.6028110359187923E-2</v>
      </c>
      <c r="R50" s="67">
        <f t="shared" ref="R50:R59" si="60">RANK(Q50,$Q$50:$Q$59)</f>
        <v>3</v>
      </c>
      <c r="S50" s="8">
        <f>VLOOKUP(R50,List2!$A$1:$B$35,2)</f>
        <v>30</v>
      </c>
      <c r="T50" s="15">
        <f>S50+O50+L50+I50</f>
        <v>109</v>
      </c>
      <c r="U50" s="14">
        <f t="shared" ref="U50:U59" si="61">RANK(T50,$T$50:$T$59)</f>
        <v>3</v>
      </c>
      <c r="V50" s="11"/>
      <c r="W50" s="7">
        <f t="shared" ref="W50:W59" si="62">RANK(G50,$G$39:$G$59)</f>
        <v>5</v>
      </c>
      <c r="X50" s="8">
        <f>VLOOKUP(W50,List2!$A$1:$B$35,2)</f>
        <v>26</v>
      </c>
      <c r="Y50" s="8">
        <f t="shared" ref="Y50:Y59" si="63">RANK(J50,$J$39:$J$59)</f>
        <v>15</v>
      </c>
      <c r="Z50" s="8">
        <f>VLOOKUP(Y50,List2!$A$1:$B$35,2)</f>
        <v>16</v>
      </c>
      <c r="AA50" s="8">
        <f t="shared" ref="AA50:AA59" si="64">RANK(M50,$M$39:$M$59)</f>
        <v>15</v>
      </c>
      <c r="AB50" s="8">
        <f>VLOOKUP(AA50,List2!$A$1:$B$35,2)</f>
        <v>16</v>
      </c>
      <c r="AC50" s="8">
        <f t="shared" ref="AC50:AC59" si="65">RANK(Q50,$Q$39:$Q$59)</f>
        <v>6</v>
      </c>
      <c r="AD50" s="8">
        <f>VLOOKUP(AC50,List2!$A$1:$B$35,2)</f>
        <v>25</v>
      </c>
      <c r="AE50" s="15">
        <f>AD50+AB50+Z50+X50</f>
        <v>83</v>
      </c>
      <c r="AF50" s="13">
        <f t="shared" ref="AF50:AF59" si="66">RANK(AE50,$AE$39:$AE$59)</f>
        <v>8</v>
      </c>
    </row>
    <row r="51" spans="1:33" ht="17.649999999999999" customHeight="1" x14ac:dyDescent="0.25">
      <c r="A51" s="49">
        <v>59</v>
      </c>
      <c r="B51" s="89" t="s">
        <v>56</v>
      </c>
      <c r="C51" s="89" t="s">
        <v>193</v>
      </c>
      <c r="D51" s="90">
        <v>2017</v>
      </c>
      <c r="E51" s="89" t="s">
        <v>194</v>
      </c>
      <c r="F51" s="70">
        <v>9.3000000000000007</v>
      </c>
      <c r="G51" s="69">
        <f t="shared" ref="G51:G56" si="67">1/F51</f>
        <v>0.1075268817204301</v>
      </c>
      <c r="H51" s="73">
        <f t="shared" si="57"/>
        <v>6</v>
      </c>
      <c r="I51" s="69">
        <f>VLOOKUP(H51,List2!$A$1:$B$35,2)</f>
        <v>25</v>
      </c>
      <c r="J51" s="5">
        <v>10.210000000000001</v>
      </c>
      <c r="K51" s="73">
        <f t="shared" si="58"/>
        <v>10</v>
      </c>
      <c r="L51" s="8">
        <f>VLOOKUP(K51,List2!$A$1:$B$35,2)</f>
        <v>21</v>
      </c>
      <c r="M51" s="72">
        <v>121</v>
      </c>
      <c r="N51" s="73">
        <f t="shared" si="59"/>
        <v>9</v>
      </c>
      <c r="O51" s="69">
        <f>VLOOKUP(N51,List2!$A$1:$B$35,2)</f>
        <v>22</v>
      </c>
      <c r="P51" s="5">
        <v>40.1</v>
      </c>
      <c r="Q51" s="5">
        <f t="shared" ref="Q51:Q56" si="68">1/P51</f>
        <v>2.4937655860349125E-2</v>
      </c>
      <c r="R51" s="66">
        <f t="shared" si="60"/>
        <v>4</v>
      </c>
      <c r="S51" s="8">
        <f>VLOOKUP(R51,List2!$A$1:$B$35,2)</f>
        <v>27</v>
      </c>
      <c r="T51" s="16">
        <f t="shared" ref="T51:T56" si="69">S51+O51+L51+I51</f>
        <v>95</v>
      </c>
      <c r="U51" s="14">
        <f t="shared" si="61"/>
        <v>8</v>
      </c>
      <c r="V51" s="12"/>
      <c r="W51" s="6">
        <f t="shared" si="62"/>
        <v>12</v>
      </c>
      <c r="X51" s="8">
        <f>VLOOKUP(W51,List2!$A$1:$B$35,2)</f>
        <v>19</v>
      </c>
      <c r="Y51" s="5">
        <f t="shared" si="63"/>
        <v>20</v>
      </c>
      <c r="Z51" s="8">
        <f>VLOOKUP(Y51,List2!$A$1:$B$35,2)</f>
        <v>11</v>
      </c>
      <c r="AA51" s="5">
        <f t="shared" si="64"/>
        <v>19</v>
      </c>
      <c r="AB51" s="8">
        <f>VLOOKUP(AA51,List2!$A$1:$B$35,2)</f>
        <v>12</v>
      </c>
      <c r="AC51" s="5">
        <f t="shared" si="65"/>
        <v>9</v>
      </c>
      <c r="AD51" s="8">
        <f>VLOOKUP(AC51,List2!$A$1:$B$35,2)</f>
        <v>22</v>
      </c>
      <c r="AE51" s="16">
        <f t="shared" ref="AE51:AE56" si="70">AD51+AB51+Z51+X51</f>
        <v>64</v>
      </c>
      <c r="AF51" s="13">
        <f t="shared" si="66"/>
        <v>16</v>
      </c>
    </row>
    <row r="52" spans="1:33" ht="17.649999999999999" customHeight="1" x14ac:dyDescent="0.25">
      <c r="A52" s="49">
        <v>12</v>
      </c>
      <c r="B52" s="91" t="s">
        <v>195</v>
      </c>
      <c r="C52" s="91" t="s">
        <v>196</v>
      </c>
      <c r="D52" s="92">
        <v>2017</v>
      </c>
      <c r="E52" s="91" t="s">
        <v>60</v>
      </c>
      <c r="F52" s="70">
        <v>8.99</v>
      </c>
      <c r="G52" s="69">
        <f t="shared" si="67"/>
        <v>0.11123470522803114</v>
      </c>
      <c r="H52" s="73">
        <f t="shared" si="57"/>
        <v>4</v>
      </c>
      <c r="I52" s="69">
        <f>VLOOKUP(H52,List2!$A$1:$B$35,2)</f>
        <v>27</v>
      </c>
      <c r="J52" s="5">
        <v>11.62</v>
      </c>
      <c r="K52" s="73">
        <f t="shared" si="58"/>
        <v>9</v>
      </c>
      <c r="L52" s="8">
        <f>VLOOKUP(K52,List2!$A$1:$B$35,2)</f>
        <v>22</v>
      </c>
      <c r="M52" s="72">
        <v>170</v>
      </c>
      <c r="N52" s="73">
        <f t="shared" si="59"/>
        <v>5</v>
      </c>
      <c r="O52" s="69">
        <f>VLOOKUP(N52,List2!$A$1:$B$35,2)</f>
        <v>26</v>
      </c>
      <c r="P52" s="5">
        <v>40.1</v>
      </c>
      <c r="Q52" s="5">
        <f t="shared" si="68"/>
        <v>2.4937655860349125E-2</v>
      </c>
      <c r="R52" s="66">
        <f t="shared" si="60"/>
        <v>4</v>
      </c>
      <c r="S52" s="8">
        <f>VLOOKUP(R52,List2!$A$1:$B$35,2)</f>
        <v>27</v>
      </c>
      <c r="T52" s="16">
        <f t="shared" si="69"/>
        <v>102</v>
      </c>
      <c r="U52" s="14">
        <f t="shared" si="61"/>
        <v>5</v>
      </c>
      <c r="V52" s="12"/>
      <c r="W52" s="6">
        <f t="shared" si="62"/>
        <v>6</v>
      </c>
      <c r="X52" s="8">
        <f>VLOOKUP(W52,List2!$A$1:$B$35,2)</f>
        <v>25</v>
      </c>
      <c r="Y52" s="5">
        <f t="shared" si="63"/>
        <v>19</v>
      </c>
      <c r="Z52" s="8">
        <f>VLOOKUP(Y52,List2!$A$1:$B$35,2)</f>
        <v>12</v>
      </c>
      <c r="AA52" s="5">
        <f t="shared" si="64"/>
        <v>8</v>
      </c>
      <c r="AB52" s="8">
        <f>VLOOKUP(AA52,List2!$A$1:$B$35,2)</f>
        <v>23</v>
      </c>
      <c r="AC52" s="5">
        <f t="shared" si="65"/>
        <v>9</v>
      </c>
      <c r="AD52" s="8">
        <f>VLOOKUP(AC52,List2!$A$1:$B$35,2)</f>
        <v>22</v>
      </c>
      <c r="AE52" s="16">
        <f t="shared" si="70"/>
        <v>82</v>
      </c>
      <c r="AF52" s="13">
        <f t="shared" si="66"/>
        <v>9</v>
      </c>
    </row>
    <row r="53" spans="1:33" ht="17.649999999999999" customHeight="1" x14ac:dyDescent="0.25">
      <c r="A53" s="49">
        <v>45</v>
      </c>
      <c r="B53" s="89" t="s">
        <v>200</v>
      </c>
      <c r="C53" s="89" t="s">
        <v>145</v>
      </c>
      <c r="D53" s="90">
        <v>2017</v>
      </c>
      <c r="E53" s="89" t="s">
        <v>60</v>
      </c>
      <c r="F53" s="70">
        <v>9.5299999999999994</v>
      </c>
      <c r="G53" s="69">
        <f t="shared" si="67"/>
        <v>0.10493179433368312</v>
      </c>
      <c r="H53" s="73">
        <f t="shared" si="57"/>
        <v>8</v>
      </c>
      <c r="I53" s="69">
        <f>VLOOKUP(H53,List2!$A$1:$B$35,2)</f>
        <v>23</v>
      </c>
      <c r="J53" s="5">
        <v>15.78</v>
      </c>
      <c r="K53" s="73">
        <f t="shared" si="58"/>
        <v>4</v>
      </c>
      <c r="L53" s="8">
        <f>VLOOKUP(K53,List2!$A$1:$B$35,2)</f>
        <v>27</v>
      </c>
      <c r="M53" s="72">
        <v>176</v>
      </c>
      <c r="N53" s="73">
        <f t="shared" si="59"/>
        <v>4</v>
      </c>
      <c r="O53" s="69">
        <f>VLOOKUP(N53,List2!$A$1:$B$35,2)</f>
        <v>27</v>
      </c>
      <c r="P53" s="5">
        <v>40.83</v>
      </c>
      <c r="Q53" s="5">
        <f t="shared" si="68"/>
        <v>2.4491795248591724E-2</v>
      </c>
      <c r="R53" s="66">
        <f t="shared" si="60"/>
        <v>6</v>
      </c>
      <c r="S53" s="8">
        <f>VLOOKUP(R53,List2!$A$1:$B$35,2)</f>
        <v>25</v>
      </c>
      <c r="T53" s="16">
        <f t="shared" si="69"/>
        <v>102</v>
      </c>
      <c r="U53" s="14">
        <f t="shared" si="61"/>
        <v>5</v>
      </c>
      <c r="V53" s="12"/>
      <c r="W53" s="6">
        <f t="shared" si="62"/>
        <v>15</v>
      </c>
      <c r="X53" s="8">
        <f>VLOOKUP(W53,List2!$A$1:$B$35,2)</f>
        <v>16</v>
      </c>
      <c r="Y53" s="5">
        <f t="shared" si="63"/>
        <v>13</v>
      </c>
      <c r="Z53" s="8">
        <f>VLOOKUP(Y53,List2!$A$1:$B$35,2)</f>
        <v>18</v>
      </c>
      <c r="AA53" s="5">
        <f t="shared" si="64"/>
        <v>6</v>
      </c>
      <c r="AB53" s="8">
        <f>VLOOKUP(AA53,List2!$A$1:$B$35,2)</f>
        <v>25</v>
      </c>
      <c r="AC53" s="5">
        <f t="shared" si="65"/>
        <v>11</v>
      </c>
      <c r="AD53" s="8">
        <f>VLOOKUP(AC53,List2!$A$1:$B$35,2)</f>
        <v>20</v>
      </c>
      <c r="AE53" s="16">
        <f t="shared" si="70"/>
        <v>79</v>
      </c>
      <c r="AF53" s="13">
        <f t="shared" si="66"/>
        <v>11</v>
      </c>
    </row>
    <row r="54" spans="1:33" ht="17.649999999999999" customHeight="1" x14ac:dyDescent="0.25">
      <c r="A54" s="49">
        <v>27</v>
      </c>
      <c r="B54" s="89" t="s">
        <v>201</v>
      </c>
      <c r="C54" s="89" t="s">
        <v>202</v>
      </c>
      <c r="D54" s="90">
        <v>2016</v>
      </c>
      <c r="E54" s="89" t="s">
        <v>33</v>
      </c>
      <c r="F54" s="70">
        <v>9.67</v>
      </c>
      <c r="G54" s="69">
        <f t="shared" si="67"/>
        <v>0.10341261633919338</v>
      </c>
      <c r="H54" s="73">
        <f t="shared" si="57"/>
        <v>9</v>
      </c>
      <c r="I54" s="69">
        <f>VLOOKUP(H54,List2!$A$1:$B$35,2)</f>
        <v>22</v>
      </c>
      <c r="J54" s="5">
        <v>14.21</v>
      </c>
      <c r="K54" s="73">
        <f t="shared" si="58"/>
        <v>8</v>
      </c>
      <c r="L54" s="8">
        <f>VLOOKUP(K54,List2!$A$1:$B$35,2)</f>
        <v>23</v>
      </c>
      <c r="M54" s="72">
        <v>143</v>
      </c>
      <c r="N54" s="73">
        <f t="shared" si="59"/>
        <v>7</v>
      </c>
      <c r="O54" s="69">
        <f>VLOOKUP(N54,List2!$A$1:$B$35,2)</f>
        <v>24</v>
      </c>
      <c r="P54" s="5">
        <v>44.78</v>
      </c>
      <c r="Q54" s="5">
        <f t="shared" si="68"/>
        <v>2.2331397945511387E-2</v>
      </c>
      <c r="R54" s="66">
        <f t="shared" si="60"/>
        <v>9</v>
      </c>
      <c r="S54" s="8">
        <f>VLOOKUP(R54,List2!$A$1:$B$35,2)</f>
        <v>22</v>
      </c>
      <c r="T54" s="16">
        <f t="shared" si="69"/>
        <v>91</v>
      </c>
      <c r="U54" s="14">
        <f t="shared" si="61"/>
        <v>9</v>
      </c>
      <c r="V54" s="12"/>
      <c r="W54" s="6">
        <f t="shared" si="62"/>
        <v>16</v>
      </c>
      <c r="X54" s="8">
        <f>VLOOKUP(W54,List2!$A$1:$B$35,2)</f>
        <v>15</v>
      </c>
      <c r="Y54" s="5">
        <f t="shared" si="63"/>
        <v>17</v>
      </c>
      <c r="Z54" s="8">
        <f>VLOOKUP(Y54,List2!$A$1:$B$35,2)</f>
        <v>14</v>
      </c>
      <c r="AA54" s="5">
        <f t="shared" si="64"/>
        <v>15</v>
      </c>
      <c r="AB54" s="8">
        <f>VLOOKUP(AA54,List2!$A$1:$B$35,2)</f>
        <v>16</v>
      </c>
      <c r="AC54" s="5">
        <f t="shared" si="65"/>
        <v>18</v>
      </c>
      <c r="AD54" s="8">
        <f>VLOOKUP(AC54,List2!$A$1:$B$35,2)</f>
        <v>13</v>
      </c>
      <c r="AE54" s="16">
        <f t="shared" si="70"/>
        <v>58</v>
      </c>
      <c r="AF54" s="13">
        <f t="shared" si="66"/>
        <v>18</v>
      </c>
    </row>
    <row r="55" spans="1:33" ht="17.649999999999999" customHeight="1" x14ac:dyDescent="0.25">
      <c r="A55" s="49">
        <v>23</v>
      </c>
      <c r="B55" s="91" t="s">
        <v>61</v>
      </c>
      <c r="C55" s="91" t="s">
        <v>92</v>
      </c>
      <c r="D55" s="92">
        <v>2016</v>
      </c>
      <c r="E55" s="91" t="s">
        <v>33</v>
      </c>
      <c r="F55" s="70">
        <v>9.3000000000000007</v>
      </c>
      <c r="G55" s="69">
        <f t="shared" si="67"/>
        <v>0.1075268817204301</v>
      </c>
      <c r="H55" s="73">
        <f t="shared" si="57"/>
        <v>6</v>
      </c>
      <c r="I55" s="69">
        <f>VLOOKUP(H55,List2!$A$1:$B$35,2)</f>
        <v>25</v>
      </c>
      <c r="J55" s="5">
        <v>15.6</v>
      </c>
      <c r="K55" s="73">
        <f t="shared" si="58"/>
        <v>5</v>
      </c>
      <c r="L55" s="8">
        <f>VLOOKUP(K55,List2!$A$1:$B$35,2)</f>
        <v>26</v>
      </c>
      <c r="M55" s="72">
        <v>158</v>
      </c>
      <c r="N55" s="73">
        <f t="shared" si="59"/>
        <v>6</v>
      </c>
      <c r="O55" s="69">
        <f>VLOOKUP(N55,List2!$A$1:$B$35,2)</f>
        <v>25</v>
      </c>
      <c r="P55" s="5">
        <v>41.65</v>
      </c>
      <c r="Q55" s="5">
        <f t="shared" si="68"/>
        <v>2.4009603841536616E-2</v>
      </c>
      <c r="R55" s="66">
        <f t="shared" si="60"/>
        <v>8</v>
      </c>
      <c r="S55" s="8">
        <f>VLOOKUP(R55,List2!$A$1:$B$35,2)</f>
        <v>23</v>
      </c>
      <c r="T55" s="16">
        <f t="shared" si="69"/>
        <v>99</v>
      </c>
      <c r="U55" s="14">
        <f t="shared" si="61"/>
        <v>7</v>
      </c>
      <c r="V55" s="12"/>
      <c r="W55" s="6">
        <f t="shared" si="62"/>
        <v>12</v>
      </c>
      <c r="X55" s="8">
        <f>VLOOKUP(W55,List2!$A$1:$B$35,2)</f>
        <v>19</v>
      </c>
      <c r="Y55" s="5">
        <f t="shared" si="63"/>
        <v>14</v>
      </c>
      <c r="Z55" s="8">
        <f>VLOOKUP(Y55,List2!$A$1:$B$35,2)</f>
        <v>17</v>
      </c>
      <c r="AA55" s="5">
        <f t="shared" si="64"/>
        <v>10</v>
      </c>
      <c r="AB55" s="8">
        <f>VLOOKUP(AA55,List2!$A$1:$B$35,2)</f>
        <v>21</v>
      </c>
      <c r="AC55" s="5">
        <f t="shared" si="65"/>
        <v>14</v>
      </c>
      <c r="AD55" s="8">
        <f>VLOOKUP(AC55,List2!$A$1:$B$35,2)</f>
        <v>17</v>
      </c>
      <c r="AE55" s="16">
        <f t="shared" si="70"/>
        <v>74</v>
      </c>
      <c r="AF55" s="13">
        <f t="shared" si="66"/>
        <v>14</v>
      </c>
    </row>
    <row r="56" spans="1:33" ht="17.649999999999999" customHeight="1" x14ac:dyDescent="0.25">
      <c r="A56" s="49">
        <v>58</v>
      </c>
      <c r="B56" s="91" t="s">
        <v>95</v>
      </c>
      <c r="C56" s="91" t="s">
        <v>203</v>
      </c>
      <c r="D56" s="92">
        <v>2016</v>
      </c>
      <c r="E56" s="91" t="s">
        <v>194</v>
      </c>
      <c r="F56" s="70">
        <v>8.44</v>
      </c>
      <c r="G56" s="69">
        <f t="shared" si="67"/>
        <v>0.11848341232227488</v>
      </c>
      <c r="H56" s="73">
        <f t="shared" si="57"/>
        <v>1</v>
      </c>
      <c r="I56" s="69">
        <f>VLOOKUP(H56,List2!$A$1:$B$35,2)</f>
        <v>40</v>
      </c>
      <c r="J56" s="5">
        <v>18.55</v>
      </c>
      <c r="K56" s="73">
        <f t="shared" si="58"/>
        <v>3</v>
      </c>
      <c r="L56" s="8">
        <f>VLOOKUP(K56,List2!$A$1:$B$35,2)</f>
        <v>30</v>
      </c>
      <c r="M56" s="72">
        <v>184</v>
      </c>
      <c r="N56" s="73">
        <f t="shared" si="59"/>
        <v>1</v>
      </c>
      <c r="O56" s="69">
        <f>VLOOKUP(N56,List2!$A$1:$B$35,2)</f>
        <v>40</v>
      </c>
      <c r="P56" s="5">
        <v>35.61</v>
      </c>
      <c r="Q56" s="5">
        <f t="shared" si="68"/>
        <v>2.8081999438360011E-2</v>
      </c>
      <c r="R56" s="66">
        <f t="shared" si="60"/>
        <v>1</v>
      </c>
      <c r="S56" s="8">
        <f>VLOOKUP(R56,List2!$A$1:$B$35,2)</f>
        <v>40</v>
      </c>
      <c r="T56" s="16">
        <f t="shared" si="69"/>
        <v>150</v>
      </c>
      <c r="U56" s="14">
        <f t="shared" si="61"/>
        <v>1</v>
      </c>
      <c r="V56" s="12"/>
      <c r="W56" s="6">
        <f t="shared" si="62"/>
        <v>3</v>
      </c>
      <c r="X56" s="8">
        <f>VLOOKUP(W56,List2!$A$1:$B$35,2)</f>
        <v>30</v>
      </c>
      <c r="Y56" s="5">
        <f t="shared" si="63"/>
        <v>10</v>
      </c>
      <c r="Z56" s="8">
        <f>VLOOKUP(Y56,List2!$A$1:$B$35,2)</f>
        <v>21</v>
      </c>
      <c r="AA56" s="5">
        <f t="shared" si="64"/>
        <v>3</v>
      </c>
      <c r="AB56" s="8">
        <f>VLOOKUP(AA56,List2!$A$1:$B$35,2)</f>
        <v>30</v>
      </c>
      <c r="AC56" s="5">
        <f t="shared" si="65"/>
        <v>2</v>
      </c>
      <c r="AD56" s="8">
        <f>VLOOKUP(AC56,List2!$A$1:$B$35,2)</f>
        <v>34</v>
      </c>
      <c r="AE56" s="16">
        <f t="shared" si="70"/>
        <v>115</v>
      </c>
      <c r="AF56" s="13">
        <f t="shared" si="66"/>
        <v>3</v>
      </c>
    </row>
    <row r="57" spans="1:33" ht="17.649999999999999" customHeight="1" x14ac:dyDescent="0.25">
      <c r="A57" s="49">
        <v>35</v>
      </c>
      <c r="B57" s="89" t="s">
        <v>58</v>
      </c>
      <c r="C57" s="89" t="s">
        <v>96</v>
      </c>
      <c r="D57" s="90">
        <v>2016</v>
      </c>
      <c r="E57" s="89" t="s">
        <v>97</v>
      </c>
      <c r="F57" s="71">
        <v>9.1</v>
      </c>
      <c r="G57" s="72">
        <f t="shared" ref="G57:G59" si="71">1/F57</f>
        <v>0.10989010989010989</v>
      </c>
      <c r="H57" s="73">
        <f t="shared" si="57"/>
        <v>5</v>
      </c>
      <c r="I57" s="69">
        <f>VLOOKUP(H57,List2!$A$1:$B$35,2)</f>
        <v>26</v>
      </c>
      <c r="J57" s="5">
        <v>15.22</v>
      </c>
      <c r="K57" s="73">
        <f t="shared" si="58"/>
        <v>7</v>
      </c>
      <c r="L57" s="8">
        <f>VLOOKUP(K57,List2!$A$1:$B$35,2)</f>
        <v>24</v>
      </c>
      <c r="M57" s="72">
        <v>177</v>
      </c>
      <c r="N57" s="73">
        <f t="shared" si="59"/>
        <v>3</v>
      </c>
      <c r="O57" s="69">
        <f>VLOOKUP(N57,List2!$A$1:$B$35,2)</f>
        <v>30</v>
      </c>
      <c r="P57" s="5">
        <v>41.05</v>
      </c>
      <c r="Q57" s="5">
        <f t="shared" ref="Q57:Q59" si="72">1/P57</f>
        <v>2.4360535931790502E-2</v>
      </c>
      <c r="R57" s="66">
        <f t="shared" si="60"/>
        <v>7</v>
      </c>
      <c r="S57" s="8">
        <f>VLOOKUP(R57,List2!$A$1:$B$35,2)</f>
        <v>24</v>
      </c>
      <c r="T57" s="16">
        <f t="shared" ref="T57:T59" si="73">S57+O57+L57+I57</f>
        <v>104</v>
      </c>
      <c r="U57" s="14">
        <f t="shared" si="61"/>
        <v>4</v>
      </c>
      <c r="V57" s="12"/>
      <c r="W57" s="6">
        <f t="shared" si="62"/>
        <v>9</v>
      </c>
      <c r="X57" s="8">
        <f>VLOOKUP(W57,List2!$A$1:$B$35,2)</f>
        <v>22</v>
      </c>
      <c r="Y57" s="5">
        <f t="shared" si="63"/>
        <v>16</v>
      </c>
      <c r="Z57" s="8">
        <f>VLOOKUP(Y57,List2!$A$1:$B$35,2)</f>
        <v>15</v>
      </c>
      <c r="AA57" s="5">
        <f t="shared" si="64"/>
        <v>5</v>
      </c>
      <c r="AB57" s="8">
        <f>VLOOKUP(AA57,List2!$A$1:$B$35,2)</f>
        <v>26</v>
      </c>
      <c r="AC57" s="5">
        <f t="shared" si="65"/>
        <v>12</v>
      </c>
      <c r="AD57" s="8">
        <f>VLOOKUP(AC57,List2!$A$1:$B$35,2)</f>
        <v>19</v>
      </c>
      <c r="AE57" s="16">
        <f t="shared" ref="AE57:AE59" si="74">AD57+AB57+Z57+X57</f>
        <v>82</v>
      </c>
      <c r="AF57" s="13">
        <f t="shared" si="66"/>
        <v>9</v>
      </c>
    </row>
    <row r="58" spans="1:33" ht="17.649999999999999" customHeight="1" x14ac:dyDescent="0.25">
      <c r="A58" s="49">
        <v>25</v>
      </c>
      <c r="B58" s="89" t="s">
        <v>204</v>
      </c>
      <c r="C58" s="89" t="s">
        <v>205</v>
      </c>
      <c r="D58" s="90">
        <v>2016</v>
      </c>
      <c r="E58" s="89" t="s">
        <v>36</v>
      </c>
      <c r="F58" s="71">
        <v>8.65</v>
      </c>
      <c r="G58" s="72">
        <f t="shared" si="71"/>
        <v>0.11560693641618497</v>
      </c>
      <c r="H58" s="73">
        <f t="shared" si="57"/>
        <v>2</v>
      </c>
      <c r="I58" s="69">
        <f>VLOOKUP(H58,List2!$A$1:$B$35,2)</f>
        <v>34</v>
      </c>
      <c r="J58" s="5">
        <v>21.47</v>
      </c>
      <c r="K58" s="73">
        <f t="shared" si="58"/>
        <v>2</v>
      </c>
      <c r="L58" s="8">
        <f>VLOOKUP(K58,List2!$A$1:$B$35,2)</f>
        <v>34</v>
      </c>
      <c r="M58" s="72">
        <v>181</v>
      </c>
      <c r="N58" s="73">
        <f t="shared" si="59"/>
        <v>2</v>
      </c>
      <c r="O58" s="69">
        <f>VLOOKUP(N58,List2!$A$1:$B$35,2)</f>
        <v>34</v>
      </c>
      <c r="P58" s="5">
        <v>36.75</v>
      </c>
      <c r="Q58" s="5">
        <f t="shared" si="72"/>
        <v>2.7210884353741496E-2</v>
      </c>
      <c r="R58" s="66">
        <f t="shared" si="60"/>
        <v>2</v>
      </c>
      <c r="S58" s="8">
        <f>VLOOKUP(R58,List2!$A$1:$B$35,2)</f>
        <v>34</v>
      </c>
      <c r="T58" s="16">
        <f t="shared" si="73"/>
        <v>136</v>
      </c>
      <c r="U58" s="14">
        <f t="shared" si="61"/>
        <v>2</v>
      </c>
      <c r="V58" s="12"/>
      <c r="W58" s="6">
        <f t="shared" si="62"/>
        <v>4</v>
      </c>
      <c r="X58" s="8">
        <f>VLOOKUP(W58,List2!$A$1:$B$35,2)</f>
        <v>27</v>
      </c>
      <c r="Y58" s="5">
        <f t="shared" si="63"/>
        <v>8</v>
      </c>
      <c r="Z58" s="8">
        <f>VLOOKUP(Y58,List2!$A$1:$B$35,2)</f>
        <v>23</v>
      </c>
      <c r="AA58" s="5">
        <f t="shared" si="64"/>
        <v>4</v>
      </c>
      <c r="AB58" s="8">
        <f>VLOOKUP(AA58,List2!$A$1:$B$35,2)</f>
        <v>27</v>
      </c>
      <c r="AC58" s="5">
        <f t="shared" si="65"/>
        <v>3</v>
      </c>
      <c r="AD58" s="8">
        <f>VLOOKUP(AC58,List2!$A$1:$B$35,2)</f>
        <v>30</v>
      </c>
      <c r="AE58" s="16">
        <f t="shared" si="74"/>
        <v>107</v>
      </c>
      <c r="AF58" s="13">
        <f t="shared" si="66"/>
        <v>4</v>
      </c>
    </row>
    <row r="59" spans="1:33" ht="17.649999999999999" customHeight="1" thickBot="1" x14ac:dyDescent="0.3">
      <c r="A59" s="49">
        <v>38</v>
      </c>
      <c r="B59" s="89" t="s">
        <v>100</v>
      </c>
      <c r="C59" s="89" t="s">
        <v>101</v>
      </c>
      <c r="D59" s="90">
        <v>2016</v>
      </c>
      <c r="E59" s="89"/>
      <c r="F59" s="127">
        <v>100</v>
      </c>
      <c r="G59" s="128">
        <f t="shared" si="71"/>
        <v>0.01</v>
      </c>
      <c r="H59" s="129">
        <f t="shared" si="57"/>
        <v>10</v>
      </c>
      <c r="I59" s="130">
        <v>0</v>
      </c>
      <c r="J59" s="5">
        <v>31.5</v>
      </c>
      <c r="K59" s="73">
        <f t="shared" si="58"/>
        <v>1</v>
      </c>
      <c r="L59" s="8">
        <f>VLOOKUP(K59,List2!$A$1:$B$35,2)</f>
        <v>40</v>
      </c>
      <c r="M59" s="122">
        <v>0</v>
      </c>
      <c r="N59" s="123">
        <f t="shared" si="59"/>
        <v>10</v>
      </c>
      <c r="O59" s="124">
        <v>0</v>
      </c>
      <c r="P59" s="122">
        <v>100</v>
      </c>
      <c r="Q59" s="122">
        <f t="shared" si="72"/>
        <v>0.01</v>
      </c>
      <c r="R59" s="123">
        <f t="shared" si="60"/>
        <v>10</v>
      </c>
      <c r="S59" s="124">
        <v>0</v>
      </c>
      <c r="T59" s="125">
        <f t="shared" si="73"/>
        <v>40</v>
      </c>
      <c r="U59" s="126">
        <f t="shared" si="61"/>
        <v>10</v>
      </c>
      <c r="V59" s="12"/>
      <c r="W59" s="117">
        <f t="shared" si="62"/>
        <v>20</v>
      </c>
      <c r="X59" s="118">
        <v>0</v>
      </c>
      <c r="Y59" s="119">
        <f t="shared" si="63"/>
        <v>4</v>
      </c>
      <c r="Z59" s="118">
        <f>VLOOKUP(Y59,List2!$A$1:$B$35,2)</f>
        <v>27</v>
      </c>
      <c r="AA59" s="119">
        <f t="shared" si="64"/>
        <v>20</v>
      </c>
      <c r="AB59" s="118">
        <f>VLOOKUP(AA59,List2!$A$1:$B$35,2)</f>
        <v>11</v>
      </c>
      <c r="AC59" s="119">
        <f t="shared" si="65"/>
        <v>20</v>
      </c>
      <c r="AD59" s="118">
        <f>VLOOKUP(AC59,List2!$A$1:$B$35,2)</f>
        <v>11</v>
      </c>
      <c r="AE59" s="120">
        <f t="shared" si="74"/>
        <v>49</v>
      </c>
      <c r="AF59" s="121">
        <f t="shared" si="66"/>
        <v>20</v>
      </c>
    </row>
    <row r="60" spans="1:33" s="10" customFormat="1" ht="37.9" customHeight="1" thickBot="1" x14ac:dyDescent="0.3">
      <c r="A60" s="30" t="s">
        <v>3</v>
      </c>
      <c r="B60" s="64" t="s">
        <v>9</v>
      </c>
      <c r="C60" s="64" t="s">
        <v>10</v>
      </c>
      <c r="D60" s="65" t="s">
        <v>164</v>
      </c>
      <c r="E60" s="31" t="s">
        <v>11</v>
      </c>
      <c r="F60" s="30" t="s">
        <v>0</v>
      </c>
      <c r="G60" s="31"/>
      <c r="H60" s="31" t="s">
        <v>13</v>
      </c>
      <c r="I60" s="31" t="s">
        <v>12</v>
      </c>
      <c r="J60" s="31" t="s">
        <v>1</v>
      </c>
      <c r="K60" s="31" t="s">
        <v>14</v>
      </c>
      <c r="L60" s="31" t="s">
        <v>15</v>
      </c>
      <c r="M60" s="31" t="s">
        <v>2</v>
      </c>
      <c r="N60" s="31" t="s">
        <v>16</v>
      </c>
      <c r="O60" s="31" t="s">
        <v>17</v>
      </c>
      <c r="P60" s="31" t="s">
        <v>6</v>
      </c>
      <c r="Q60" s="31"/>
      <c r="R60" s="31" t="s">
        <v>18</v>
      </c>
      <c r="S60" s="31" t="s">
        <v>19</v>
      </c>
      <c r="T60" s="31" t="s">
        <v>4</v>
      </c>
      <c r="U60" s="32" t="s">
        <v>7</v>
      </c>
      <c r="V60" s="12"/>
      <c r="W60" s="30" t="s">
        <v>20</v>
      </c>
      <c r="X60" s="31" t="s">
        <v>21</v>
      </c>
      <c r="Y60" s="31" t="s">
        <v>22</v>
      </c>
      <c r="Z60" s="31" t="s">
        <v>23</v>
      </c>
      <c r="AA60" s="31" t="s">
        <v>24</v>
      </c>
      <c r="AB60" s="31" t="s">
        <v>25</v>
      </c>
      <c r="AC60" s="31" t="s">
        <v>26</v>
      </c>
      <c r="AD60" s="31" t="s">
        <v>27</v>
      </c>
      <c r="AE60" s="31" t="s">
        <v>28</v>
      </c>
      <c r="AF60" s="32" t="s">
        <v>8</v>
      </c>
      <c r="AG60" s="34"/>
    </row>
    <row r="61" spans="1:33" ht="17.649999999999999" customHeight="1" x14ac:dyDescent="0.25">
      <c r="A61" s="53">
        <v>54</v>
      </c>
      <c r="B61" s="89" t="s">
        <v>117</v>
      </c>
      <c r="C61" s="89" t="s">
        <v>214</v>
      </c>
      <c r="D61" s="90">
        <v>2015</v>
      </c>
      <c r="E61" s="89" t="s">
        <v>33</v>
      </c>
      <c r="F61" s="70">
        <v>7.86</v>
      </c>
      <c r="G61" s="69">
        <f>1/F61</f>
        <v>0.1272264631043257</v>
      </c>
      <c r="H61" s="73">
        <f t="shared" ref="H61:H69" si="75">RANK(G61,$G$61:$G$69)</f>
        <v>2</v>
      </c>
      <c r="I61" s="69">
        <f>VLOOKUP(H61,List2!$A$1:$B$35,2)</f>
        <v>34</v>
      </c>
      <c r="J61" s="8">
        <v>33.299999999999997</v>
      </c>
      <c r="K61" s="73">
        <f t="shared" ref="K61:K69" si="76">RANK(J61,$J$61:$J$69)</f>
        <v>5</v>
      </c>
      <c r="L61" s="8">
        <f>VLOOKUP(K61,List2!$A$1:$B$35,2)</f>
        <v>26</v>
      </c>
      <c r="M61" s="69">
        <v>197</v>
      </c>
      <c r="N61" s="73">
        <f t="shared" ref="N61:N69" si="77">RANK(M61,$M$61:$M$69)</f>
        <v>2</v>
      </c>
      <c r="O61" s="69">
        <f>VLOOKUP(N61,List2!$A$1:$B$35,2)</f>
        <v>34</v>
      </c>
      <c r="P61" s="8">
        <v>34.880000000000003</v>
      </c>
      <c r="Q61" s="8">
        <f>1/P61</f>
        <v>2.86697247706422E-2</v>
      </c>
      <c r="R61" s="67">
        <f t="shared" ref="R61:R69" si="78">RANK(Q61,$Q$61:$Q$69)</f>
        <v>4</v>
      </c>
      <c r="S61" s="8">
        <f>VLOOKUP(R61,List2!$A$1:$B$35,2)</f>
        <v>27</v>
      </c>
      <c r="T61" s="15">
        <f>S61+O61+L61+I61</f>
        <v>121</v>
      </c>
      <c r="U61" s="13">
        <f t="shared" ref="U61:U69" si="79">RANK(T61,$T$61:$T$69)</f>
        <v>3</v>
      </c>
      <c r="V61" s="11"/>
      <c r="W61" s="7">
        <f t="shared" ref="W61:W69" si="80">RANK(G61,$G$61:$G$80)</f>
        <v>6</v>
      </c>
      <c r="X61" s="8">
        <f>VLOOKUP(W61,List2!$A$1:$B$35,2)</f>
        <v>25</v>
      </c>
      <c r="Y61" s="8">
        <f t="shared" ref="Y61:Y69" si="81">RANK(J61,$J$61:$J$80)</f>
        <v>5</v>
      </c>
      <c r="Z61" s="8">
        <f>VLOOKUP(Y61,List2!$A$1:$B$35,2)</f>
        <v>26</v>
      </c>
      <c r="AA61" s="8">
        <f t="shared" ref="AA61:AA69" si="82">RANK(M61,$M$61:$M$80)</f>
        <v>5</v>
      </c>
      <c r="AB61" s="8">
        <f>VLOOKUP(AA61,List2!$A$1:$B$35,2)</f>
        <v>26</v>
      </c>
      <c r="AC61" s="8">
        <f t="shared" ref="AC61:AC69" si="83">RANK(Q61,$Q$61:$Q$80)</f>
        <v>9</v>
      </c>
      <c r="AD61" s="8">
        <f>VLOOKUP(AC61,List2!$A$1:$B$35,2)</f>
        <v>22</v>
      </c>
      <c r="AE61" s="15">
        <f>AD61+AB61+Z61+X61</f>
        <v>99</v>
      </c>
      <c r="AF61" s="13">
        <f t="shared" ref="AF61:AF69" si="84">RANK(AE61,$AE$61:$AE$80)</f>
        <v>5</v>
      </c>
    </row>
    <row r="62" spans="1:33" ht="17.649999999999999" customHeight="1" x14ac:dyDescent="0.25">
      <c r="A62" s="53">
        <v>34</v>
      </c>
      <c r="B62" s="91" t="s">
        <v>215</v>
      </c>
      <c r="C62" s="91" t="s">
        <v>177</v>
      </c>
      <c r="D62" s="92">
        <v>2015</v>
      </c>
      <c r="E62" s="91" t="s">
        <v>97</v>
      </c>
      <c r="F62" s="70">
        <v>8.23</v>
      </c>
      <c r="G62" s="69">
        <f t="shared" ref="G62:G67" si="85">1/F62</f>
        <v>0.12150668286755771</v>
      </c>
      <c r="H62" s="73">
        <f t="shared" si="75"/>
        <v>5</v>
      </c>
      <c r="I62" s="69">
        <f>VLOOKUP(H62,List2!$A$1:$B$35,2)</f>
        <v>26</v>
      </c>
      <c r="J62" s="8">
        <v>33.78</v>
      </c>
      <c r="K62" s="73">
        <f t="shared" si="76"/>
        <v>4</v>
      </c>
      <c r="L62" s="8">
        <f>VLOOKUP(K62,List2!$A$1:$B$35,2)</f>
        <v>27</v>
      </c>
      <c r="M62" s="69">
        <v>211</v>
      </c>
      <c r="N62" s="73">
        <f t="shared" si="77"/>
        <v>1</v>
      </c>
      <c r="O62" s="69">
        <f>VLOOKUP(N62,List2!$A$1:$B$35,2)</f>
        <v>40</v>
      </c>
      <c r="P62" s="8">
        <v>33.880000000000003</v>
      </c>
      <c r="Q62" s="8">
        <f t="shared" ref="Q62:Q67" si="86">1/P62</f>
        <v>2.9515938606847696E-2</v>
      </c>
      <c r="R62" s="66">
        <f t="shared" si="78"/>
        <v>3</v>
      </c>
      <c r="S62" s="8">
        <f>VLOOKUP(R62,List2!$A$1:$B$35,2)</f>
        <v>30</v>
      </c>
      <c r="T62" s="15">
        <f t="shared" ref="T62:T67" si="87">S62+O62+L62+I62</f>
        <v>123</v>
      </c>
      <c r="U62" s="13">
        <f t="shared" si="79"/>
        <v>2</v>
      </c>
      <c r="V62" s="11"/>
      <c r="W62" s="7">
        <f t="shared" si="80"/>
        <v>10</v>
      </c>
      <c r="X62" s="8">
        <f>VLOOKUP(W62,List2!$A$1:$B$35,2)</f>
        <v>21</v>
      </c>
      <c r="Y62" s="8">
        <f t="shared" si="81"/>
        <v>4</v>
      </c>
      <c r="Z62" s="8">
        <f>VLOOKUP(Y62,List2!$A$1:$B$35,2)</f>
        <v>27</v>
      </c>
      <c r="AA62" s="8">
        <f t="shared" si="82"/>
        <v>1</v>
      </c>
      <c r="AB62" s="8">
        <f>VLOOKUP(AA62,List2!$A$1:$B$35,2)</f>
        <v>40</v>
      </c>
      <c r="AC62" s="8">
        <f t="shared" si="83"/>
        <v>7</v>
      </c>
      <c r="AD62" s="8">
        <f>VLOOKUP(AC62,List2!$A$1:$B$35,2)</f>
        <v>24</v>
      </c>
      <c r="AE62" s="15">
        <f t="shared" ref="AE62:AE67" si="88">AD62+AB62+Z62+X62</f>
        <v>112</v>
      </c>
      <c r="AF62" s="13">
        <f t="shared" si="84"/>
        <v>2</v>
      </c>
    </row>
    <row r="63" spans="1:33" ht="17.649999999999999" customHeight="1" x14ac:dyDescent="0.25">
      <c r="A63" s="53">
        <v>8</v>
      </c>
      <c r="B63" s="91" t="s">
        <v>216</v>
      </c>
      <c r="C63" s="91" t="s">
        <v>217</v>
      </c>
      <c r="D63" s="92">
        <v>2015</v>
      </c>
      <c r="E63" s="91" t="s">
        <v>33</v>
      </c>
      <c r="F63" s="70">
        <v>8.52</v>
      </c>
      <c r="G63" s="69">
        <f t="shared" si="85"/>
        <v>0.11737089201877934</v>
      </c>
      <c r="H63" s="73">
        <f t="shared" si="75"/>
        <v>6</v>
      </c>
      <c r="I63" s="69">
        <f>VLOOKUP(H63,List2!$A$1:$B$35,2)</f>
        <v>25</v>
      </c>
      <c r="J63" s="8">
        <v>28.97</v>
      </c>
      <c r="K63" s="73">
        <f t="shared" si="76"/>
        <v>7</v>
      </c>
      <c r="L63" s="8">
        <f>VLOOKUP(K63,List2!$A$1:$B$35,2)</f>
        <v>24</v>
      </c>
      <c r="M63" s="69">
        <v>184</v>
      </c>
      <c r="N63" s="73">
        <f t="shared" si="77"/>
        <v>6</v>
      </c>
      <c r="O63" s="69">
        <f>VLOOKUP(N63,List2!$A$1:$B$35,2)</f>
        <v>25</v>
      </c>
      <c r="P63" s="8">
        <v>38.130000000000003</v>
      </c>
      <c r="Q63" s="8">
        <f t="shared" si="86"/>
        <v>2.6226068712300023E-2</v>
      </c>
      <c r="R63" s="66">
        <f t="shared" si="78"/>
        <v>7</v>
      </c>
      <c r="S63" s="8">
        <f>VLOOKUP(R63,List2!$A$1:$B$35,2)</f>
        <v>24</v>
      </c>
      <c r="T63" s="15">
        <f t="shared" si="87"/>
        <v>98</v>
      </c>
      <c r="U63" s="13">
        <f t="shared" si="79"/>
        <v>9</v>
      </c>
      <c r="V63" s="11"/>
      <c r="W63" s="7">
        <f t="shared" si="80"/>
        <v>13</v>
      </c>
      <c r="X63" s="8">
        <f>VLOOKUP(W63,List2!$A$1:$B$35,2)</f>
        <v>18</v>
      </c>
      <c r="Y63" s="8">
        <f t="shared" si="81"/>
        <v>8</v>
      </c>
      <c r="Z63" s="8">
        <f>VLOOKUP(Y63,List2!$A$1:$B$35,2)</f>
        <v>23</v>
      </c>
      <c r="AA63" s="8">
        <f t="shared" si="82"/>
        <v>11</v>
      </c>
      <c r="AB63" s="8">
        <f>VLOOKUP(AA63,List2!$A$1:$B$35,2)</f>
        <v>20</v>
      </c>
      <c r="AC63" s="8">
        <f t="shared" si="83"/>
        <v>14</v>
      </c>
      <c r="AD63" s="8">
        <f>VLOOKUP(AC63,List2!$A$1:$B$35,2)</f>
        <v>17</v>
      </c>
      <c r="AE63" s="15">
        <f t="shared" si="88"/>
        <v>78</v>
      </c>
      <c r="AF63" s="13">
        <f t="shared" si="84"/>
        <v>15</v>
      </c>
    </row>
    <row r="64" spans="1:33" ht="17.649999999999999" customHeight="1" x14ac:dyDescent="0.25">
      <c r="A64" s="53">
        <v>24</v>
      </c>
      <c r="B64" s="89" t="s">
        <v>88</v>
      </c>
      <c r="C64" s="89" t="s">
        <v>218</v>
      </c>
      <c r="D64" s="90">
        <v>2015</v>
      </c>
      <c r="E64" s="89" t="s">
        <v>33</v>
      </c>
      <c r="F64" s="70">
        <v>9.06</v>
      </c>
      <c r="G64" s="69">
        <f t="shared" si="85"/>
        <v>0.11037527593818984</v>
      </c>
      <c r="H64" s="73">
        <f t="shared" si="75"/>
        <v>9</v>
      </c>
      <c r="I64" s="69">
        <f>VLOOKUP(H64,List2!$A$1:$B$35,2)</f>
        <v>22</v>
      </c>
      <c r="J64" s="8">
        <v>36.6</v>
      </c>
      <c r="K64" s="73">
        <f t="shared" si="76"/>
        <v>1</v>
      </c>
      <c r="L64" s="8">
        <f>VLOOKUP(K64,List2!$A$1:$B$35,2)</f>
        <v>40</v>
      </c>
      <c r="M64" s="69">
        <v>180</v>
      </c>
      <c r="N64" s="73">
        <f t="shared" si="77"/>
        <v>8</v>
      </c>
      <c r="O64" s="69">
        <f>VLOOKUP(N64,List2!$A$1:$B$35,2)</f>
        <v>23</v>
      </c>
      <c r="P64" s="8">
        <v>38.83</v>
      </c>
      <c r="Q64" s="8">
        <f>1/P64</f>
        <v>2.5753283543651816E-2</v>
      </c>
      <c r="R64" s="66">
        <f t="shared" si="78"/>
        <v>9</v>
      </c>
      <c r="S64" s="8">
        <f>VLOOKUP(R64,List2!$A$1:$B$35,2)</f>
        <v>22</v>
      </c>
      <c r="T64" s="15">
        <f>S64+O64+L64+I64</f>
        <v>107</v>
      </c>
      <c r="U64" s="13">
        <f t="shared" si="79"/>
        <v>6</v>
      </c>
      <c r="V64" s="11"/>
      <c r="W64" s="7">
        <f t="shared" si="80"/>
        <v>16</v>
      </c>
      <c r="X64" s="8">
        <f>VLOOKUP(W64,List2!$A$1:$B$35,2)</f>
        <v>15</v>
      </c>
      <c r="Y64" s="8">
        <f t="shared" si="81"/>
        <v>1</v>
      </c>
      <c r="Z64" s="8">
        <f>VLOOKUP(Y64,List2!$A$1:$B$35,2)</f>
        <v>40</v>
      </c>
      <c r="AA64" s="8">
        <f t="shared" si="82"/>
        <v>14</v>
      </c>
      <c r="AB64" s="8">
        <f>VLOOKUP(AA64,List2!$A$1:$B$35,2)</f>
        <v>17</v>
      </c>
      <c r="AC64" s="8">
        <f t="shared" si="83"/>
        <v>16</v>
      </c>
      <c r="AD64" s="8">
        <f>VLOOKUP(AC64,List2!$A$1:$B$35,2)</f>
        <v>15</v>
      </c>
      <c r="AE64" s="15">
        <f>AD64+AB64+Z64+X64</f>
        <v>87</v>
      </c>
      <c r="AF64" s="13">
        <f t="shared" si="84"/>
        <v>10</v>
      </c>
    </row>
    <row r="65" spans="1:32" ht="17.649999999999999" customHeight="1" x14ac:dyDescent="0.25">
      <c r="A65" s="53">
        <v>20</v>
      </c>
      <c r="B65" s="89" t="s">
        <v>76</v>
      </c>
      <c r="C65" s="89" t="s">
        <v>77</v>
      </c>
      <c r="D65" s="90">
        <v>2015</v>
      </c>
      <c r="E65" s="89" t="s">
        <v>219</v>
      </c>
      <c r="F65" s="70">
        <v>7.74</v>
      </c>
      <c r="G65" s="69">
        <f t="shared" si="85"/>
        <v>0.12919896640826872</v>
      </c>
      <c r="H65" s="73">
        <f t="shared" si="75"/>
        <v>1</v>
      </c>
      <c r="I65" s="69">
        <f>VLOOKUP(H65,List2!$A$1:$B$35,2)</f>
        <v>40</v>
      </c>
      <c r="J65" s="8">
        <v>28.52</v>
      </c>
      <c r="K65" s="73">
        <f t="shared" si="76"/>
        <v>9</v>
      </c>
      <c r="L65" s="8">
        <f>VLOOKUP(K65,List2!$A$1:$B$35,2)</f>
        <v>22</v>
      </c>
      <c r="M65" s="69">
        <v>195</v>
      </c>
      <c r="N65" s="73">
        <f t="shared" si="77"/>
        <v>3</v>
      </c>
      <c r="O65" s="69">
        <f>VLOOKUP(N65,List2!$A$1:$B$35,2)</f>
        <v>30</v>
      </c>
      <c r="P65" s="8">
        <v>32.4</v>
      </c>
      <c r="Q65" s="8">
        <f>1/P65</f>
        <v>3.0864197530864199E-2</v>
      </c>
      <c r="R65" s="66">
        <f t="shared" si="78"/>
        <v>1</v>
      </c>
      <c r="S65" s="8">
        <f>VLOOKUP(R65,List2!$A$1:$B$35,2)</f>
        <v>40</v>
      </c>
      <c r="T65" s="15">
        <f>S65+O65+L65+I65</f>
        <v>132</v>
      </c>
      <c r="U65" s="13">
        <f t="shared" si="79"/>
        <v>1</v>
      </c>
      <c r="V65" s="11"/>
      <c r="W65" s="7">
        <f t="shared" si="80"/>
        <v>4</v>
      </c>
      <c r="X65" s="8">
        <f>VLOOKUP(W65,List2!$A$1:$B$35,2)</f>
        <v>27</v>
      </c>
      <c r="Y65" s="8">
        <f t="shared" si="81"/>
        <v>11</v>
      </c>
      <c r="Z65" s="8">
        <f>VLOOKUP(Y65,List2!$A$1:$B$35,2)</f>
        <v>20</v>
      </c>
      <c r="AA65" s="8">
        <f t="shared" si="82"/>
        <v>7</v>
      </c>
      <c r="AB65" s="8">
        <f>VLOOKUP(AA65,List2!$A$1:$B$35,2)</f>
        <v>24</v>
      </c>
      <c r="AC65" s="8">
        <f t="shared" si="83"/>
        <v>3</v>
      </c>
      <c r="AD65" s="8">
        <f>VLOOKUP(AC65,List2!$A$1:$B$35,2)</f>
        <v>30</v>
      </c>
      <c r="AE65" s="15">
        <f>AD65+AB65+Z65+X65</f>
        <v>101</v>
      </c>
      <c r="AF65" s="13">
        <f t="shared" si="84"/>
        <v>4</v>
      </c>
    </row>
    <row r="66" spans="1:32" ht="17.649999999999999" customHeight="1" x14ac:dyDescent="0.25">
      <c r="A66" s="53">
        <v>66</v>
      </c>
      <c r="B66" s="91" t="s">
        <v>40</v>
      </c>
      <c r="C66" s="91" t="s">
        <v>220</v>
      </c>
      <c r="D66" s="92">
        <v>2014</v>
      </c>
      <c r="E66" s="91" t="s">
        <v>33</v>
      </c>
      <c r="F66" s="70">
        <v>8.15</v>
      </c>
      <c r="G66" s="69">
        <f t="shared" si="85"/>
        <v>0.12269938650306748</v>
      </c>
      <c r="H66" s="73">
        <f t="shared" si="75"/>
        <v>3</v>
      </c>
      <c r="I66" s="69">
        <f>VLOOKUP(H66,List2!$A$1:$B$35,2)</f>
        <v>30</v>
      </c>
      <c r="J66" s="8">
        <v>28.87</v>
      </c>
      <c r="K66" s="73">
        <f t="shared" si="76"/>
        <v>8</v>
      </c>
      <c r="L66" s="8">
        <f>VLOOKUP(K66,List2!$A$1:$B$35,2)</f>
        <v>23</v>
      </c>
      <c r="M66" s="69">
        <v>180</v>
      </c>
      <c r="N66" s="73">
        <f t="shared" si="77"/>
        <v>8</v>
      </c>
      <c r="O66" s="69">
        <f>VLOOKUP(N66,List2!$A$1:$B$35,2)</f>
        <v>23</v>
      </c>
      <c r="P66" s="8">
        <v>33.68</v>
      </c>
      <c r="Q66" s="8">
        <f>1/P66</f>
        <v>2.969121140142518E-2</v>
      </c>
      <c r="R66" s="66">
        <f t="shared" si="78"/>
        <v>2</v>
      </c>
      <c r="S66" s="8">
        <f>VLOOKUP(R66,List2!$A$1:$B$35,2)</f>
        <v>34</v>
      </c>
      <c r="T66" s="15">
        <f>S66+O66+L66+I66</f>
        <v>110</v>
      </c>
      <c r="U66" s="13">
        <f t="shared" si="79"/>
        <v>4</v>
      </c>
      <c r="V66" s="11"/>
      <c r="W66" s="7">
        <f t="shared" si="80"/>
        <v>8</v>
      </c>
      <c r="X66" s="8">
        <f>VLOOKUP(W66,List2!$A$1:$B$35,2)</f>
        <v>23</v>
      </c>
      <c r="Y66" s="8">
        <f t="shared" si="81"/>
        <v>9</v>
      </c>
      <c r="Z66" s="8">
        <f>VLOOKUP(Y66,List2!$A$1:$B$35,2)</f>
        <v>22</v>
      </c>
      <c r="AA66" s="8">
        <f t="shared" si="82"/>
        <v>14</v>
      </c>
      <c r="AB66" s="8">
        <f>VLOOKUP(AA66,List2!$A$1:$B$35,2)</f>
        <v>17</v>
      </c>
      <c r="AC66" s="8">
        <f t="shared" si="83"/>
        <v>6</v>
      </c>
      <c r="AD66" s="8">
        <f>VLOOKUP(AC66,List2!$A$1:$B$35,2)</f>
        <v>25</v>
      </c>
      <c r="AE66" s="15">
        <f>AD66+AB66+Z66+X66</f>
        <v>87</v>
      </c>
      <c r="AF66" s="13">
        <f t="shared" si="84"/>
        <v>10</v>
      </c>
    </row>
    <row r="67" spans="1:32" ht="17.649999999999999" customHeight="1" x14ac:dyDescent="0.25">
      <c r="A67" s="53">
        <v>9</v>
      </c>
      <c r="B67" s="91" t="s">
        <v>216</v>
      </c>
      <c r="C67" s="91" t="s">
        <v>221</v>
      </c>
      <c r="D67" s="92">
        <v>2014</v>
      </c>
      <c r="E67" s="91" t="s">
        <v>36</v>
      </c>
      <c r="F67" s="70">
        <v>8.58</v>
      </c>
      <c r="G67" s="69">
        <f t="shared" si="85"/>
        <v>0.11655011655011654</v>
      </c>
      <c r="H67" s="73">
        <f t="shared" si="75"/>
        <v>7</v>
      </c>
      <c r="I67" s="69">
        <f>VLOOKUP(H67,List2!$A$1:$B$35,2)</f>
        <v>24</v>
      </c>
      <c r="J67" s="8">
        <v>33.9</v>
      </c>
      <c r="K67" s="73">
        <f t="shared" si="76"/>
        <v>2</v>
      </c>
      <c r="L67" s="8">
        <f>VLOOKUP(K67,List2!$A$1:$B$35,2)</f>
        <v>34</v>
      </c>
      <c r="M67" s="69">
        <v>190</v>
      </c>
      <c r="N67" s="73">
        <f t="shared" si="77"/>
        <v>4</v>
      </c>
      <c r="O67" s="69">
        <f>VLOOKUP(N67,List2!$A$1:$B$35,2)</f>
        <v>27</v>
      </c>
      <c r="P67" s="8">
        <v>37.4</v>
      </c>
      <c r="Q67" s="8">
        <f t="shared" si="86"/>
        <v>2.6737967914438502E-2</v>
      </c>
      <c r="R67" s="66">
        <f t="shared" si="78"/>
        <v>6</v>
      </c>
      <c r="S67" s="8">
        <f>VLOOKUP(R67,List2!$A$1:$B$35,2)</f>
        <v>25</v>
      </c>
      <c r="T67" s="15">
        <f t="shared" si="87"/>
        <v>110</v>
      </c>
      <c r="U67" s="13">
        <f t="shared" si="79"/>
        <v>4</v>
      </c>
      <c r="V67" s="11"/>
      <c r="W67" s="7">
        <f t="shared" si="80"/>
        <v>14</v>
      </c>
      <c r="X67" s="8">
        <f>VLOOKUP(W67,List2!$A$1:$B$35,2)</f>
        <v>17</v>
      </c>
      <c r="Y67" s="8">
        <f t="shared" si="81"/>
        <v>2</v>
      </c>
      <c r="Z67" s="8">
        <f>VLOOKUP(Y67,List2!$A$1:$B$35,2)</f>
        <v>34</v>
      </c>
      <c r="AA67" s="8">
        <f t="shared" si="82"/>
        <v>9</v>
      </c>
      <c r="AB67" s="8">
        <f>VLOOKUP(AA67,List2!$A$1:$B$35,2)</f>
        <v>22</v>
      </c>
      <c r="AC67" s="8">
        <f t="shared" si="83"/>
        <v>12</v>
      </c>
      <c r="AD67" s="8">
        <f>VLOOKUP(AC67,List2!$A$1:$B$35,2)</f>
        <v>19</v>
      </c>
      <c r="AE67" s="15">
        <f t="shared" si="88"/>
        <v>92</v>
      </c>
      <c r="AF67" s="13">
        <f t="shared" si="84"/>
        <v>8</v>
      </c>
    </row>
    <row r="68" spans="1:32" ht="17.649999999999999" customHeight="1" x14ac:dyDescent="0.25">
      <c r="A68" s="53">
        <v>22</v>
      </c>
      <c r="B68" s="91" t="s">
        <v>31</v>
      </c>
      <c r="C68" s="91" t="s">
        <v>236</v>
      </c>
      <c r="D68" s="92">
        <v>2014</v>
      </c>
      <c r="E68" s="91" t="s">
        <v>33</v>
      </c>
      <c r="F68" s="70">
        <v>8.6199999999999992</v>
      </c>
      <c r="G68" s="69">
        <f>1/F68</f>
        <v>0.11600928074245941</v>
      </c>
      <c r="H68" s="73">
        <f t="shared" si="75"/>
        <v>8</v>
      </c>
      <c r="I68" s="69">
        <f>VLOOKUP(H68,List2!$A$1:$B$35,2)</f>
        <v>23</v>
      </c>
      <c r="J68" s="8">
        <v>33.83</v>
      </c>
      <c r="K68" s="73">
        <f t="shared" si="76"/>
        <v>3</v>
      </c>
      <c r="L68" s="8">
        <f>VLOOKUP(K68,List2!$A$1:$B$35,2)</f>
        <v>30</v>
      </c>
      <c r="M68" s="69">
        <v>188</v>
      </c>
      <c r="N68" s="73">
        <f t="shared" si="77"/>
        <v>5</v>
      </c>
      <c r="O68" s="69">
        <f>VLOOKUP(N68,List2!$A$1:$B$35,2)</f>
        <v>26</v>
      </c>
      <c r="P68" s="8">
        <v>38.54</v>
      </c>
      <c r="Q68" s="8">
        <f>1/P68</f>
        <v>2.5947067981318111E-2</v>
      </c>
      <c r="R68" s="66">
        <f t="shared" si="78"/>
        <v>8</v>
      </c>
      <c r="S68" s="8">
        <f>VLOOKUP(R68,List2!$A$1:$B$35,2)</f>
        <v>23</v>
      </c>
      <c r="T68" s="15">
        <f>S68+O68+L68+I68</f>
        <v>102</v>
      </c>
      <c r="U68" s="13">
        <f t="shared" si="79"/>
        <v>7</v>
      </c>
      <c r="V68" s="11"/>
      <c r="W68" s="7">
        <f t="shared" si="80"/>
        <v>15</v>
      </c>
      <c r="X68" s="8">
        <f>VLOOKUP(W68,List2!$A$1:$B$35,2)</f>
        <v>16</v>
      </c>
      <c r="Y68" s="8">
        <f t="shared" si="81"/>
        <v>3</v>
      </c>
      <c r="Z68" s="8">
        <f>VLOOKUP(Y68,List2!$A$1:$B$35,2)</f>
        <v>30</v>
      </c>
      <c r="AA68" s="8">
        <f t="shared" si="82"/>
        <v>10</v>
      </c>
      <c r="AB68" s="8">
        <f>VLOOKUP(AA68,List2!$A$1:$B$35,2)</f>
        <v>21</v>
      </c>
      <c r="AC68" s="8">
        <f t="shared" si="83"/>
        <v>15</v>
      </c>
      <c r="AD68" s="8">
        <f>VLOOKUP(AC68,List2!$A$1:$B$35,2)</f>
        <v>16</v>
      </c>
      <c r="AE68" s="15">
        <f>AD68+AB68+Z68+X68</f>
        <v>83</v>
      </c>
      <c r="AF68" s="13">
        <f t="shared" si="84"/>
        <v>14</v>
      </c>
    </row>
    <row r="69" spans="1:32" ht="17.649999999999999" customHeight="1" thickBot="1" x14ac:dyDescent="0.3">
      <c r="A69" s="53">
        <v>21</v>
      </c>
      <c r="B69" s="89" t="s">
        <v>79</v>
      </c>
      <c r="C69" s="89" t="s">
        <v>237</v>
      </c>
      <c r="D69" s="90">
        <v>2015</v>
      </c>
      <c r="E69" s="89" t="s">
        <v>184</v>
      </c>
      <c r="F69" s="70">
        <v>8.16</v>
      </c>
      <c r="G69" s="69">
        <f>1/F69</f>
        <v>0.12254901960784313</v>
      </c>
      <c r="H69" s="73">
        <f t="shared" si="75"/>
        <v>4</v>
      </c>
      <c r="I69" s="69">
        <f>VLOOKUP(H69,List2!$A$1:$B$35,2)</f>
        <v>27</v>
      </c>
      <c r="J69" s="8">
        <v>32.049999999999997</v>
      </c>
      <c r="K69" s="73">
        <f t="shared" si="76"/>
        <v>6</v>
      </c>
      <c r="L69" s="8">
        <f>VLOOKUP(K69,List2!$A$1:$B$35,2)</f>
        <v>25</v>
      </c>
      <c r="M69" s="69">
        <v>182</v>
      </c>
      <c r="N69" s="73">
        <f t="shared" si="77"/>
        <v>7</v>
      </c>
      <c r="O69" s="69">
        <f>VLOOKUP(N69,List2!$A$1:$B$35,2)</f>
        <v>24</v>
      </c>
      <c r="P69" s="8">
        <v>35.1</v>
      </c>
      <c r="Q69" s="8">
        <f>1/P69</f>
        <v>2.8490028490028491E-2</v>
      </c>
      <c r="R69" s="66">
        <f t="shared" si="78"/>
        <v>5</v>
      </c>
      <c r="S69" s="8">
        <f>VLOOKUP(R69,List2!$A$1:$B$35,2)</f>
        <v>26</v>
      </c>
      <c r="T69" s="15">
        <f>S69+O69+L69+I69</f>
        <v>102</v>
      </c>
      <c r="U69" s="13">
        <f t="shared" si="79"/>
        <v>7</v>
      </c>
      <c r="V69" s="11"/>
      <c r="W69" s="7">
        <f t="shared" si="80"/>
        <v>9</v>
      </c>
      <c r="X69" s="8">
        <f>VLOOKUP(W69,List2!$A$1:$B$35,2)</f>
        <v>22</v>
      </c>
      <c r="Y69" s="8">
        <f t="shared" si="81"/>
        <v>6</v>
      </c>
      <c r="Z69" s="8">
        <f>VLOOKUP(Y69,List2!$A$1:$B$35,2)</f>
        <v>25</v>
      </c>
      <c r="AA69" s="8">
        <f t="shared" si="82"/>
        <v>12</v>
      </c>
      <c r="AB69" s="8">
        <f>VLOOKUP(AA69,List2!$A$1:$B$35,2)</f>
        <v>19</v>
      </c>
      <c r="AC69" s="8">
        <f t="shared" si="83"/>
        <v>10</v>
      </c>
      <c r="AD69" s="8">
        <f>VLOOKUP(AC69,List2!$A$1:$B$35,2)</f>
        <v>21</v>
      </c>
      <c r="AE69" s="15">
        <f>AD69+AB69+Z69+X69</f>
        <v>87</v>
      </c>
      <c r="AF69" s="13">
        <f t="shared" si="84"/>
        <v>10</v>
      </c>
    </row>
    <row r="70" spans="1:32" ht="17.649999999999999" customHeight="1" thickBot="1" x14ac:dyDescent="0.3">
      <c r="A70" s="17"/>
      <c r="B70" s="18"/>
      <c r="C70" s="18"/>
      <c r="D70" s="18"/>
      <c r="E70" s="68"/>
      <c r="F70" s="35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9"/>
      <c r="U70" s="20"/>
      <c r="V70" s="11"/>
      <c r="W70" s="35"/>
      <c r="X70" s="18"/>
      <c r="Y70" s="18"/>
      <c r="Z70" s="18"/>
      <c r="AA70" s="18"/>
      <c r="AB70" s="18"/>
      <c r="AC70" s="18"/>
      <c r="AD70" s="18"/>
      <c r="AE70" s="18"/>
      <c r="AF70" s="33"/>
    </row>
    <row r="71" spans="1:32" ht="17.649999999999999" customHeight="1" x14ac:dyDescent="0.25">
      <c r="A71" s="53">
        <v>6</v>
      </c>
      <c r="B71" s="89" t="s">
        <v>222</v>
      </c>
      <c r="C71" s="89" t="s">
        <v>223</v>
      </c>
      <c r="D71" s="90">
        <v>2015</v>
      </c>
      <c r="E71" s="89" t="s">
        <v>33</v>
      </c>
      <c r="F71" s="70">
        <v>9.1</v>
      </c>
      <c r="G71" s="69">
        <f>1/F71</f>
        <v>0.10989010989010989</v>
      </c>
      <c r="H71" s="73">
        <f t="shared" ref="H71:H80" si="89">RANK(G71,$G$71:$G$80)</f>
        <v>8</v>
      </c>
      <c r="I71" s="69">
        <f>VLOOKUP(H71,List2!$A$1:$B$35,2)</f>
        <v>23</v>
      </c>
      <c r="J71" s="8">
        <v>15.1</v>
      </c>
      <c r="K71" s="73">
        <f t="shared" ref="K71:K80" si="90">RANK(J71,$J$71:$J$80)</f>
        <v>10</v>
      </c>
      <c r="L71" s="8">
        <f>VLOOKUP(K71,List2!$A$1:$B$35,2)</f>
        <v>21</v>
      </c>
      <c r="M71" s="69">
        <v>173</v>
      </c>
      <c r="N71" s="73">
        <f t="shared" ref="N71:N80" si="91">RANK(M71,$M$71:$M$80)</f>
        <v>7</v>
      </c>
      <c r="O71" s="69">
        <f>VLOOKUP(N71,List2!$A$1:$B$35,2)</f>
        <v>24</v>
      </c>
      <c r="P71" s="8">
        <v>42.1</v>
      </c>
      <c r="Q71" s="8">
        <f>1/P71</f>
        <v>2.3752969121140142E-2</v>
      </c>
      <c r="R71" s="66">
        <f t="shared" ref="R71:R80" si="92">RANK(Q71,$Q$71:$Q$80)</f>
        <v>9</v>
      </c>
      <c r="S71" s="8">
        <f>VLOOKUP(R71,List2!$A$1:$B$35,2)</f>
        <v>22</v>
      </c>
      <c r="T71" s="15">
        <f>S71+O71+L71+I71</f>
        <v>90</v>
      </c>
      <c r="U71" s="13">
        <f t="shared" ref="U71:U80" si="93">RANK(T71,$T$71:$T$80)</f>
        <v>8</v>
      </c>
      <c r="V71" s="11"/>
      <c r="W71" s="7">
        <f t="shared" ref="W71:W80" si="94">RANK(G71,$G$61:$G$80)</f>
        <v>17</v>
      </c>
      <c r="X71" s="8">
        <f>VLOOKUP(W71,List2!$A$1:$B$35,2)</f>
        <v>14</v>
      </c>
      <c r="Y71" s="8">
        <f t="shared" ref="Y71:Y80" si="95">RANK(J71,$J$61:$J$80)</f>
        <v>19</v>
      </c>
      <c r="Z71" s="8">
        <f>VLOOKUP(Y71,List2!$A$1:$B$35,2)</f>
        <v>12</v>
      </c>
      <c r="AA71" s="8">
        <f t="shared" ref="AA71:AA80" si="96">RANK(M71,$M$61:$M$80)</f>
        <v>16</v>
      </c>
      <c r="AB71" s="8">
        <f>VLOOKUP(AA71,List2!$A$1:$B$35,2)</f>
        <v>15</v>
      </c>
      <c r="AC71" s="8">
        <f t="shared" ref="AC71:AC80" si="97">RANK(Q71,$Q$61:$Q$80)</f>
        <v>18</v>
      </c>
      <c r="AD71" s="8">
        <f>VLOOKUP(AC71,List2!$A$1:$B$35,2)</f>
        <v>13</v>
      </c>
      <c r="AE71" s="15">
        <f>AD71+AB71+Z71+X71</f>
        <v>54</v>
      </c>
      <c r="AF71" s="13">
        <f t="shared" ref="AF71:AF80" si="98">RANK(AE71,$AE$61:$AE$80)</f>
        <v>17</v>
      </c>
    </row>
    <row r="72" spans="1:32" ht="17.649999999999999" customHeight="1" x14ac:dyDescent="0.25">
      <c r="A72" s="53">
        <v>62</v>
      </c>
      <c r="B72" s="91" t="s">
        <v>48</v>
      </c>
      <c r="C72" s="91" t="s">
        <v>81</v>
      </c>
      <c r="D72" s="92">
        <v>2015</v>
      </c>
      <c r="E72" s="91" t="s">
        <v>33</v>
      </c>
      <c r="F72" s="70">
        <v>8.3800000000000008</v>
      </c>
      <c r="G72" s="69">
        <f>1/F72</f>
        <v>0.11933174224343675</v>
      </c>
      <c r="H72" s="73">
        <f t="shared" si="89"/>
        <v>6</v>
      </c>
      <c r="I72" s="69">
        <f>VLOOKUP(H72,List2!$A$1:$B$35,2)</f>
        <v>25</v>
      </c>
      <c r="J72" s="8">
        <v>21.14</v>
      </c>
      <c r="K72" s="73">
        <f t="shared" si="90"/>
        <v>5</v>
      </c>
      <c r="L72" s="8">
        <f>VLOOKUP(K72,List2!$A$1:$B$35,2)</f>
        <v>26</v>
      </c>
      <c r="M72" s="69">
        <v>203</v>
      </c>
      <c r="N72" s="73">
        <f t="shared" si="91"/>
        <v>2</v>
      </c>
      <c r="O72" s="69">
        <f>VLOOKUP(N72,List2!$A$1:$B$35,2)</f>
        <v>34</v>
      </c>
      <c r="P72" s="8">
        <v>34.33</v>
      </c>
      <c r="Q72" s="8">
        <f>1/P72</f>
        <v>2.9129041654529567E-2</v>
      </c>
      <c r="R72" s="66">
        <f t="shared" si="92"/>
        <v>5</v>
      </c>
      <c r="S72" s="8">
        <f>VLOOKUP(R72,List2!$A$1:$B$35,2)</f>
        <v>26</v>
      </c>
      <c r="T72" s="15">
        <f>S72+O72+L72+I72</f>
        <v>111</v>
      </c>
      <c r="U72" s="13">
        <f t="shared" si="93"/>
        <v>5</v>
      </c>
      <c r="V72" s="11"/>
      <c r="W72" s="7">
        <f t="shared" si="94"/>
        <v>11</v>
      </c>
      <c r="X72" s="8">
        <f>VLOOKUP(W72,List2!$A$1:$B$35,2)</f>
        <v>20</v>
      </c>
      <c r="Y72" s="8">
        <f t="shared" si="95"/>
        <v>14</v>
      </c>
      <c r="Z72" s="8">
        <f>VLOOKUP(Y72,List2!$A$1:$B$35,2)</f>
        <v>17</v>
      </c>
      <c r="AA72" s="8">
        <f t="shared" si="96"/>
        <v>3</v>
      </c>
      <c r="AB72" s="8">
        <f>VLOOKUP(AA72,List2!$A$1:$B$35,2)</f>
        <v>30</v>
      </c>
      <c r="AC72" s="8">
        <f t="shared" si="97"/>
        <v>8</v>
      </c>
      <c r="AD72" s="8">
        <f>VLOOKUP(AC72,List2!$A$1:$B$35,2)</f>
        <v>23</v>
      </c>
      <c r="AE72" s="15">
        <f>AD72+AB72+Z72+X72</f>
        <v>90</v>
      </c>
      <c r="AF72" s="13">
        <f t="shared" si="98"/>
        <v>9</v>
      </c>
    </row>
    <row r="73" spans="1:32" ht="17.649999999999999" customHeight="1" x14ac:dyDescent="0.25">
      <c r="A73" s="53">
        <v>4</v>
      </c>
      <c r="B73" s="91" t="s">
        <v>67</v>
      </c>
      <c r="C73" s="91" t="s">
        <v>68</v>
      </c>
      <c r="D73" s="91">
        <v>2014</v>
      </c>
      <c r="E73" s="91" t="s">
        <v>33</v>
      </c>
      <c r="F73" s="70">
        <v>8.4600000000000009</v>
      </c>
      <c r="G73" s="69">
        <f>1/F73</f>
        <v>0.11820330969267138</v>
      </c>
      <c r="H73" s="73">
        <f t="shared" si="89"/>
        <v>7</v>
      </c>
      <c r="I73" s="69">
        <f>VLOOKUP(H73,List2!$A$1:$B$35,2)</f>
        <v>24</v>
      </c>
      <c r="J73" s="8">
        <v>16.48</v>
      </c>
      <c r="K73" s="73">
        <f t="shared" si="90"/>
        <v>8</v>
      </c>
      <c r="L73" s="8">
        <f>VLOOKUP(K73,List2!$A$1:$B$35,2)</f>
        <v>23</v>
      </c>
      <c r="M73" s="69">
        <v>170</v>
      </c>
      <c r="N73" s="73">
        <f t="shared" si="91"/>
        <v>8</v>
      </c>
      <c r="O73" s="69">
        <f>VLOOKUP(N73,List2!$A$1:$B$35,2)</f>
        <v>23</v>
      </c>
      <c r="P73" s="8">
        <v>36.450000000000003</v>
      </c>
      <c r="Q73" s="8">
        <f>1/P73</f>
        <v>2.7434842249657063E-2</v>
      </c>
      <c r="R73" s="66">
        <f t="shared" si="92"/>
        <v>6</v>
      </c>
      <c r="S73" s="8">
        <f>VLOOKUP(R73,List2!$A$1:$B$35,2)</f>
        <v>25</v>
      </c>
      <c r="T73" s="15">
        <f>S73+O73+L73+I73</f>
        <v>95</v>
      </c>
      <c r="U73" s="13">
        <f t="shared" si="93"/>
        <v>7</v>
      </c>
      <c r="V73" s="11"/>
      <c r="W73" s="7">
        <f t="shared" si="94"/>
        <v>12</v>
      </c>
      <c r="X73" s="8">
        <f>VLOOKUP(W73,List2!$A$1:$B$35,2)</f>
        <v>19</v>
      </c>
      <c r="Y73" s="8">
        <f t="shared" si="95"/>
        <v>17</v>
      </c>
      <c r="Z73" s="8">
        <f>VLOOKUP(Y73,List2!$A$1:$B$35,2)</f>
        <v>14</v>
      </c>
      <c r="AA73" s="8">
        <f t="shared" si="96"/>
        <v>17</v>
      </c>
      <c r="AB73" s="8">
        <f>VLOOKUP(AA73,List2!$A$1:$B$35,2)</f>
        <v>14</v>
      </c>
      <c r="AC73" s="8">
        <f t="shared" si="97"/>
        <v>11</v>
      </c>
      <c r="AD73" s="8">
        <f>VLOOKUP(AC73,List2!$A$1:$B$35,2)</f>
        <v>20</v>
      </c>
      <c r="AE73" s="15">
        <f>AD73+AB73+Z73+X73</f>
        <v>67</v>
      </c>
      <c r="AF73" s="13">
        <f t="shared" si="98"/>
        <v>16</v>
      </c>
    </row>
    <row r="74" spans="1:32" ht="17.649999999999999" customHeight="1" x14ac:dyDescent="0.25">
      <c r="A74" s="53">
        <v>16</v>
      </c>
      <c r="B74" s="89" t="s">
        <v>61</v>
      </c>
      <c r="C74" s="89" t="s">
        <v>62</v>
      </c>
      <c r="D74" s="90">
        <v>2014</v>
      </c>
      <c r="E74" s="89" t="s">
        <v>33</v>
      </c>
      <c r="F74" s="70">
        <v>7.26</v>
      </c>
      <c r="G74" s="69">
        <f>1/F74</f>
        <v>0.13774104683195593</v>
      </c>
      <c r="H74" s="73">
        <f t="shared" si="89"/>
        <v>1</v>
      </c>
      <c r="I74" s="69">
        <f>VLOOKUP(H74,List2!$A$1:$B$35,2)</f>
        <v>40</v>
      </c>
      <c r="J74" s="8">
        <v>30.34</v>
      </c>
      <c r="K74" s="73">
        <f t="shared" si="90"/>
        <v>1</v>
      </c>
      <c r="L74" s="8">
        <f>VLOOKUP(K74,List2!$A$1:$B$35,2)</f>
        <v>40</v>
      </c>
      <c r="M74" s="69">
        <v>204</v>
      </c>
      <c r="N74" s="73">
        <f t="shared" si="91"/>
        <v>1</v>
      </c>
      <c r="O74" s="69">
        <f>VLOOKUP(N74,List2!$A$1:$B$35,2)</f>
        <v>40</v>
      </c>
      <c r="P74" s="8">
        <v>31.3</v>
      </c>
      <c r="Q74" s="8">
        <f>1/P74</f>
        <v>3.1948881789137379E-2</v>
      </c>
      <c r="R74" s="66">
        <f t="shared" si="92"/>
        <v>1</v>
      </c>
      <c r="S74" s="8">
        <f>VLOOKUP(R74,List2!$A$1:$B$35,2)</f>
        <v>40</v>
      </c>
      <c r="T74" s="15">
        <f>S74+O74+L74+I74</f>
        <v>160</v>
      </c>
      <c r="U74" s="13">
        <f t="shared" si="93"/>
        <v>1</v>
      </c>
      <c r="V74" s="11"/>
      <c r="W74" s="7">
        <f t="shared" si="94"/>
        <v>1</v>
      </c>
      <c r="X74" s="8">
        <f>VLOOKUP(W74,List2!$A$1:$B$35,2)</f>
        <v>40</v>
      </c>
      <c r="Y74" s="8">
        <f t="shared" si="95"/>
        <v>7</v>
      </c>
      <c r="Z74" s="8">
        <f>VLOOKUP(Y74,List2!$A$1:$B$35,2)</f>
        <v>24</v>
      </c>
      <c r="AA74" s="8">
        <f t="shared" si="96"/>
        <v>2</v>
      </c>
      <c r="AB74" s="8">
        <f>VLOOKUP(AA74,List2!$A$1:$B$35,2)</f>
        <v>34</v>
      </c>
      <c r="AC74" s="8">
        <f t="shared" si="97"/>
        <v>1</v>
      </c>
      <c r="AD74" s="8">
        <f>VLOOKUP(AC74,List2!$A$1:$B$35,2)</f>
        <v>40</v>
      </c>
      <c r="AE74" s="15">
        <f>AD74+AB74+Z74+X74</f>
        <v>138</v>
      </c>
      <c r="AF74" s="13">
        <f t="shared" si="98"/>
        <v>1</v>
      </c>
    </row>
    <row r="75" spans="1:32" ht="17.649999999999999" customHeight="1" x14ac:dyDescent="0.25">
      <c r="A75" s="53">
        <v>40</v>
      </c>
      <c r="B75" s="89" t="s">
        <v>56</v>
      </c>
      <c r="C75" s="89" t="s">
        <v>71</v>
      </c>
      <c r="D75" s="90">
        <v>2014</v>
      </c>
      <c r="E75" s="89" t="s">
        <v>33</v>
      </c>
      <c r="F75" s="70">
        <v>7.8</v>
      </c>
      <c r="G75" s="69">
        <f t="shared" ref="G75:G80" si="99">1/F75</f>
        <v>0.12820512820512822</v>
      </c>
      <c r="H75" s="73">
        <f t="shared" si="89"/>
        <v>4</v>
      </c>
      <c r="I75" s="69">
        <f>VLOOKUP(H75,List2!$A$1:$B$35,2)</f>
        <v>27</v>
      </c>
      <c r="J75" s="8">
        <v>28.86</v>
      </c>
      <c r="K75" s="73">
        <f t="shared" si="90"/>
        <v>2</v>
      </c>
      <c r="L75" s="8">
        <f>VLOOKUP(K75,List2!$A$1:$B$35,2)</f>
        <v>34</v>
      </c>
      <c r="M75" s="69">
        <v>197</v>
      </c>
      <c r="N75" s="73">
        <f t="shared" si="91"/>
        <v>4</v>
      </c>
      <c r="O75" s="69">
        <f>VLOOKUP(N75,List2!$A$1:$B$35,2)</f>
        <v>27</v>
      </c>
      <c r="P75" s="8">
        <v>33.5</v>
      </c>
      <c r="Q75" s="8">
        <f t="shared" ref="Q75:Q80" si="100">1/P75</f>
        <v>2.9850746268656716E-2</v>
      </c>
      <c r="R75" s="66">
        <f t="shared" si="92"/>
        <v>4</v>
      </c>
      <c r="S75" s="8">
        <f>VLOOKUP(R75,List2!$A$1:$B$35,2)</f>
        <v>27</v>
      </c>
      <c r="T75" s="15">
        <f t="shared" ref="T75:T80" si="101">S75+O75+L75+I75</f>
        <v>115</v>
      </c>
      <c r="U75" s="13">
        <f t="shared" si="93"/>
        <v>3</v>
      </c>
      <c r="V75" s="11"/>
      <c r="W75" s="7">
        <f t="shared" si="94"/>
        <v>5</v>
      </c>
      <c r="X75" s="8">
        <f>VLOOKUP(W75,List2!$A$1:$B$35,2)</f>
        <v>26</v>
      </c>
      <c r="Y75" s="8">
        <f t="shared" si="95"/>
        <v>10</v>
      </c>
      <c r="Z75" s="8">
        <f>VLOOKUP(Y75,List2!$A$1:$B$35,2)</f>
        <v>21</v>
      </c>
      <c r="AA75" s="8">
        <f t="shared" si="96"/>
        <v>5</v>
      </c>
      <c r="AB75" s="8">
        <f>VLOOKUP(AA75,List2!$A$1:$B$35,2)</f>
        <v>26</v>
      </c>
      <c r="AC75" s="8">
        <f t="shared" si="97"/>
        <v>5</v>
      </c>
      <c r="AD75" s="8">
        <f>VLOOKUP(AC75,List2!$A$1:$B$35,2)</f>
        <v>26</v>
      </c>
      <c r="AE75" s="15">
        <f t="shared" ref="AE75:AE80" si="102">AD75+AB75+Z75+X75</f>
        <v>99</v>
      </c>
      <c r="AF75" s="13">
        <f t="shared" si="98"/>
        <v>5</v>
      </c>
    </row>
    <row r="76" spans="1:32" ht="17.649999999999999" customHeight="1" x14ac:dyDescent="0.25">
      <c r="A76" s="53">
        <v>17</v>
      </c>
      <c r="B76" s="91" t="s">
        <v>69</v>
      </c>
      <c r="C76" s="91" t="s">
        <v>70</v>
      </c>
      <c r="D76" s="92">
        <v>2014</v>
      </c>
      <c r="E76" s="91" t="s">
        <v>33</v>
      </c>
      <c r="F76" s="70">
        <v>8.09</v>
      </c>
      <c r="G76" s="69">
        <f t="shared" si="99"/>
        <v>0.12360939431396786</v>
      </c>
      <c r="H76" s="73">
        <f t="shared" si="89"/>
        <v>5</v>
      </c>
      <c r="I76" s="69">
        <f>VLOOKUP(H76,List2!$A$1:$B$35,2)</f>
        <v>26</v>
      </c>
      <c r="J76" s="8">
        <v>26.5</v>
      </c>
      <c r="K76" s="73">
        <f t="shared" si="90"/>
        <v>4</v>
      </c>
      <c r="L76" s="8">
        <f>VLOOKUP(K76,List2!$A$1:$B$35,2)</f>
        <v>27</v>
      </c>
      <c r="M76" s="69">
        <v>199</v>
      </c>
      <c r="N76" s="73">
        <f t="shared" si="91"/>
        <v>3</v>
      </c>
      <c r="O76" s="69">
        <f>VLOOKUP(N76,List2!$A$1:$B$35,2)</f>
        <v>30</v>
      </c>
      <c r="P76" s="8">
        <v>38.1</v>
      </c>
      <c r="Q76" s="8">
        <f t="shared" si="100"/>
        <v>2.6246719160104987E-2</v>
      </c>
      <c r="R76" s="66">
        <f t="shared" si="92"/>
        <v>7</v>
      </c>
      <c r="S76" s="8">
        <f>VLOOKUP(R76,List2!$A$1:$B$35,2)</f>
        <v>24</v>
      </c>
      <c r="T76" s="15">
        <f t="shared" si="101"/>
        <v>107</v>
      </c>
      <c r="U76" s="13">
        <f t="shared" si="93"/>
        <v>6</v>
      </c>
      <c r="V76" s="11"/>
      <c r="W76" s="7">
        <f t="shared" si="94"/>
        <v>7</v>
      </c>
      <c r="X76" s="8">
        <f>VLOOKUP(W76,List2!$A$1:$B$35,2)</f>
        <v>24</v>
      </c>
      <c r="Y76" s="8">
        <f t="shared" si="95"/>
        <v>13</v>
      </c>
      <c r="Z76" s="8">
        <f>VLOOKUP(Y76,List2!$A$1:$B$35,2)</f>
        <v>18</v>
      </c>
      <c r="AA76" s="8">
        <f t="shared" si="96"/>
        <v>4</v>
      </c>
      <c r="AB76" s="8">
        <f>VLOOKUP(AA76,List2!$A$1:$B$35,2)</f>
        <v>27</v>
      </c>
      <c r="AC76" s="8">
        <f t="shared" si="97"/>
        <v>13</v>
      </c>
      <c r="AD76" s="8">
        <f>VLOOKUP(AC76,List2!$A$1:$B$35,2)</f>
        <v>18</v>
      </c>
      <c r="AE76" s="15">
        <f t="shared" si="102"/>
        <v>87</v>
      </c>
      <c r="AF76" s="13">
        <f t="shared" si="98"/>
        <v>10</v>
      </c>
    </row>
    <row r="77" spans="1:32" ht="17.649999999999999" customHeight="1" x14ac:dyDescent="0.25">
      <c r="A77" s="53">
        <v>51</v>
      </c>
      <c r="B77" s="91" t="s">
        <v>50</v>
      </c>
      <c r="C77" s="91" t="s">
        <v>66</v>
      </c>
      <c r="D77" s="92">
        <v>2014</v>
      </c>
      <c r="E77" s="91" t="s">
        <v>33</v>
      </c>
      <c r="F77" s="70">
        <v>7.43</v>
      </c>
      <c r="G77" s="69">
        <f t="shared" si="99"/>
        <v>0.13458950201884254</v>
      </c>
      <c r="H77" s="73">
        <f t="shared" si="89"/>
        <v>2</v>
      </c>
      <c r="I77" s="69">
        <f>VLOOKUP(H77,List2!$A$1:$B$35,2)</f>
        <v>34</v>
      </c>
      <c r="J77" s="8">
        <v>26.9</v>
      </c>
      <c r="K77" s="73">
        <f t="shared" si="90"/>
        <v>3</v>
      </c>
      <c r="L77" s="8">
        <f>VLOOKUP(K77,List2!$A$1:$B$35,2)</f>
        <v>30</v>
      </c>
      <c r="M77" s="69">
        <v>192</v>
      </c>
      <c r="N77" s="73">
        <f t="shared" si="91"/>
        <v>5</v>
      </c>
      <c r="O77" s="69">
        <f>VLOOKUP(N77,List2!$A$1:$B$35,2)</f>
        <v>26</v>
      </c>
      <c r="P77" s="8">
        <v>32.840000000000003</v>
      </c>
      <c r="Q77" s="8">
        <f t="shared" si="100"/>
        <v>3.0450669914738122E-2</v>
      </c>
      <c r="R77" s="66">
        <f t="shared" si="92"/>
        <v>3</v>
      </c>
      <c r="S77" s="8">
        <f>VLOOKUP(R77,List2!$A$1:$B$35,2)</f>
        <v>30</v>
      </c>
      <c r="T77" s="15">
        <f t="shared" si="101"/>
        <v>120</v>
      </c>
      <c r="U77" s="13">
        <f t="shared" si="93"/>
        <v>2</v>
      </c>
      <c r="V77" s="11"/>
      <c r="W77" s="7">
        <f t="shared" si="94"/>
        <v>2</v>
      </c>
      <c r="X77" s="8">
        <f>VLOOKUP(W77,List2!$A$1:$B$35,2)</f>
        <v>34</v>
      </c>
      <c r="Y77" s="8">
        <f t="shared" si="95"/>
        <v>12</v>
      </c>
      <c r="Z77" s="8">
        <f>VLOOKUP(Y77,List2!$A$1:$B$35,2)</f>
        <v>19</v>
      </c>
      <c r="AA77" s="8">
        <f t="shared" si="96"/>
        <v>8</v>
      </c>
      <c r="AB77" s="8">
        <f>VLOOKUP(AA77,List2!$A$1:$B$35,2)</f>
        <v>23</v>
      </c>
      <c r="AC77" s="8">
        <f t="shared" si="97"/>
        <v>4</v>
      </c>
      <c r="AD77" s="8">
        <f>VLOOKUP(AC77,List2!$A$1:$B$35,2)</f>
        <v>27</v>
      </c>
      <c r="AE77" s="15">
        <f t="shared" si="102"/>
        <v>103</v>
      </c>
      <c r="AF77" s="13">
        <f t="shared" si="98"/>
        <v>3</v>
      </c>
    </row>
    <row r="78" spans="1:32" ht="17.649999999999999" customHeight="1" x14ac:dyDescent="0.25">
      <c r="A78" s="53">
        <v>52</v>
      </c>
      <c r="B78" s="89" t="s">
        <v>63</v>
      </c>
      <c r="C78" s="89" t="s">
        <v>64</v>
      </c>
      <c r="D78" s="90">
        <v>2014</v>
      </c>
      <c r="E78" s="89" t="s">
        <v>33</v>
      </c>
      <c r="F78" s="70">
        <v>7.57</v>
      </c>
      <c r="G78" s="69">
        <f t="shared" si="99"/>
        <v>0.13210039630118889</v>
      </c>
      <c r="H78" s="73">
        <f t="shared" si="89"/>
        <v>3</v>
      </c>
      <c r="I78" s="69">
        <f>VLOOKUP(H78,List2!$A$1:$B$35,2)</f>
        <v>30</v>
      </c>
      <c r="J78" s="8">
        <v>18</v>
      </c>
      <c r="K78" s="73">
        <f t="shared" si="90"/>
        <v>6</v>
      </c>
      <c r="L78" s="8">
        <f>VLOOKUP(K78,List2!$A$1:$B$35,2)</f>
        <v>25</v>
      </c>
      <c r="M78" s="69">
        <v>182</v>
      </c>
      <c r="N78" s="73">
        <f t="shared" si="91"/>
        <v>6</v>
      </c>
      <c r="O78" s="69">
        <f>VLOOKUP(N78,List2!$A$1:$B$35,2)</f>
        <v>25</v>
      </c>
      <c r="P78" s="8">
        <v>31.5</v>
      </c>
      <c r="Q78" s="8">
        <f t="shared" si="100"/>
        <v>3.1746031746031744E-2</v>
      </c>
      <c r="R78" s="66">
        <f t="shared" si="92"/>
        <v>2</v>
      </c>
      <c r="S78" s="8">
        <f>VLOOKUP(R78,List2!$A$1:$B$35,2)</f>
        <v>34</v>
      </c>
      <c r="T78" s="15">
        <f t="shared" si="101"/>
        <v>114</v>
      </c>
      <c r="U78" s="13">
        <f t="shared" si="93"/>
        <v>4</v>
      </c>
      <c r="V78" s="11"/>
      <c r="W78" s="7">
        <f t="shared" si="94"/>
        <v>3</v>
      </c>
      <c r="X78" s="8">
        <f>VLOOKUP(W78,List2!$A$1:$B$35,2)</f>
        <v>30</v>
      </c>
      <c r="Y78" s="8">
        <f t="shared" si="95"/>
        <v>15</v>
      </c>
      <c r="Z78" s="8">
        <f>VLOOKUP(Y78,List2!$A$1:$B$35,2)</f>
        <v>16</v>
      </c>
      <c r="AA78" s="8">
        <f t="shared" si="96"/>
        <v>12</v>
      </c>
      <c r="AB78" s="8">
        <f>VLOOKUP(AA78,List2!$A$1:$B$35,2)</f>
        <v>19</v>
      </c>
      <c r="AC78" s="8">
        <f t="shared" si="97"/>
        <v>2</v>
      </c>
      <c r="AD78" s="8">
        <f>VLOOKUP(AC78,List2!$A$1:$B$35,2)</f>
        <v>34</v>
      </c>
      <c r="AE78" s="15">
        <f t="shared" si="102"/>
        <v>99</v>
      </c>
      <c r="AF78" s="13">
        <f t="shared" si="98"/>
        <v>5</v>
      </c>
    </row>
    <row r="79" spans="1:32" ht="17.649999999999999" customHeight="1" x14ac:dyDescent="0.25">
      <c r="A79" s="53">
        <v>1</v>
      </c>
      <c r="B79" s="89" t="s">
        <v>238</v>
      </c>
      <c r="C79" s="89" t="s">
        <v>239</v>
      </c>
      <c r="D79" s="90">
        <v>2015</v>
      </c>
      <c r="E79" s="89" t="s">
        <v>187</v>
      </c>
      <c r="F79" s="70">
        <v>9.75</v>
      </c>
      <c r="G79" s="69">
        <f t="shared" si="99"/>
        <v>0.10256410256410256</v>
      </c>
      <c r="H79" s="73">
        <f t="shared" si="89"/>
        <v>10</v>
      </c>
      <c r="I79" s="69">
        <f>VLOOKUP(H79,List2!$A$1:$B$35,2)</f>
        <v>21</v>
      </c>
      <c r="J79" s="8">
        <v>16.3</v>
      </c>
      <c r="K79" s="73">
        <f t="shared" si="90"/>
        <v>9</v>
      </c>
      <c r="L79" s="8">
        <f>VLOOKUP(K79,List2!$A$1:$B$35,2)</f>
        <v>22</v>
      </c>
      <c r="M79" s="69">
        <v>162</v>
      </c>
      <c r="N79" s="73">
        <f t="shared" si="91"/>
        <v>9</v>
      </c>
      <c r="O79" s="69">
        <f>VLOOKUP(N79,List2!$A$1:$B$35,2)</f>
        <v>22</v>
      </c>
      <c r="P79" s="8">
        <v>43.1</v>
      </c>
      <c r="Q79" s="8">
        <f t="shared" si="100"/>
        <v>2.3201856148491878E-2</v>
      </c>
      <c r="R79" s="66">
        <f t="shared" si="92"/>
        <v>10</v>
      </c>
      <c r="S79" s="8">
        <f>VLOOKUP(R79,List2!$A$1:$B$35,2)</f>
        <v>21</v>
      </c>
      <c r="T79" s="15">
        <f t="shared" si="101"/>
        <v>86</v>
      </c>
      <c r="U79" s="13">
        <f t="shared" si="93"/>
        <v>10</v>
      </c>
      <c r="V79" s="11"/>
      <c r="W79" s="7">
        <f t="shared" si="94"/>
        <v>19</v>
      </c>
      <c r="X79" s="8">
        <f>VLOOKUP(W79,List2!$A$1:$B$35,2)</f>
        <v>12</v>
      </c>
      <c r="Y79" s="8">
        <f t="shared" si="95"/>
        <v>18</v>
      </c>
      <c r="Z79" s="8">
        <f>VLOOKUP(Y79,List2!$A$1:$B$35,2)</f>
        <v>13</v>
      </c>
      <c r="AA79" s="8">
        <f t="shared" si="96"/>
        <v>18</v>
      </c>
      <c r="AB79" s="8">
        <f>VLOOKUP(AA79,List2!$A$1:$B$35,2)</f>
        <v>13</v>
      </c>
      <c r="AC79" s="8">
        <f t="shared" si="97"/>
        <v>19</v>
      </c>
      <c r="AD79" s="8">
        <f>VLOOKUP(AC79,List2!$A$1:$B$35,2)</f>
        <v>12</v>
      </c>
      <c r="AE79" s="15">
        <f t="shared" si="102"/>
        <v>50</v>
      </c>
      <c r="AF79" s="13">
        <f t="shared" si="98"/>
        <v>19</v>
      </c>
    </row>
    <row r="80" spans="1:32" ht="17.649999999999999" customHeight="1" x14ac:dyDescent="0.25">
      <c r="A80" s="53">
        <v>42</v>
      </c>
      <c r="B80" s="91" t="s">
        <v>148</v>
      </c>
      <c r="C80" s="91" t="s">
        <v>240</v>
      </c>
      <c r="D80" s="92">
        <v>2015</v>
      </c>
      <c r="E80" s="91" t="s">
        <v>33</v>
      </c>
      <c r="F80" s="70">
        <v>9.66</v>
      </c>
      <c r="G80" s="69">
        <f t="shared" si="99"/>
        <v>0.10351966873706003</v>
      </c>
      <c r="H80" s="73">
        <f t="shared" si="89"/>
        <v>9</v>
      </c>
      <c r="I80" s="69">
        <f>VLOOKUP(H80,List2!$A$1:$B$35,2)</f>
        <v>22</v>
      </c>
      <c r="J80" s="8">
        <v>17.16</v>
      </c>
      <c r="K80" s="73">
        <f t="shared" si="90"/>
        <v>7</v>
      </c>
      <c r="L80" s="8">
        <f>VLOOKUP(K80,List2!$A$1:$B$35,2)</f>
        <v>24</v>
      </c>
      <c r="M80" s="69">
        <v>153</v>
      </c>
      <c r="N80" s="73">
        <f t="shared" si="91"/>
        <v>10</v>
      </c>
      <c r="O80" s="69">
        <f>VLOOKUP(N80,List2!$A$1:$B$35,2)</f>
        <v>21</v>
      </c>
      <c r="P80" s="8">
        <v>41.2</v>
      </c>
      <c r="Q80" s="8">
        <f t="shared" si="100"/>
        <v>2.4271844660194174E-2</v>
      </c>
      <c r="R80" s="66">
        <f t="shared" si="92"/>
        <v>8</v>
      </c>
      <c r="S80" s="8">
        <f>VLOOKUP(R80,List2!$A$1:$B$35,2)</f>
        <v>23</v>
      </c>
      <c r="T80" s="15">
        <f t="shared" si="101"/>
        <v>90</v>
      </c>
      <c r="U80" s="13">
        <f t="shared" si="93"/>
        <v>8</v>
      </c>
      <c r="V80" s="11"/>
      <c r="W80" s="7">
        <f t="shared" si="94"/>
        <v>18</v>
      </c>
      <c r="X80" s="8">
        <f>VLOOKUP(W80,List2!$A$1:$B$35,2)</f>
        <v>13</v>
      </c>
      <c r="Y80" s="8">
        <f t="shared" si="95"/>
        <v>16</v>
      </c>
      <c r="Z80" s="8">
        <f>VLOOKUP(Y80,List2!$A$1:$B$35,2)</f>
        <v>15</v>
      </c>
      <c r="AA80" s="8">
        <f t="shared" si="96"/>
        <v>19</v>
      </c>
      <c r="AB80" s="8">
        <f>VLOOKUP(AA80,List2!$A$1:$B$35,2)</f>
        <v>12</v>
      </c>
      <c r="AC80" s="8">
        <f t="shared" si="97"/>
        <v>17</v>
      </c>
      <c r="AD80" s="8">
        <f>VLOOKUP(AC80,List2!$A$1:$B$35,2)</f>
        <v>14</v>
      </c>
      <c r="AE80" s="15">
        <f t="shared" si="102"/>
        <v>54</v>
      </c>
      <c r="AF80" s="13">
        <f t="shared" si="98"/>
        <v>17</v>
      </c>
    </row>
  </sheetData>
  <mergeCells count="2">
    <mergeCell ref="F1:U1"/>
    <mergeCell ref="W1:AF1"/>
  </mergeCells>
  <phoneticPr fontId="0" type="noConversion"/>
  <conditionalFormatting sqref="K3:K5 U3:V11 K7:K11 K13:K26 U13:V37 K28:K37 K39:K48 K50:K59 V51:V59 K61:K69 K71:K80 U71:V80">
    <cfRule type="cellIs" dxfId="30" priority="10" operator="equal">
      <formula>3</formula>
    </cfRule>
    <cfRule type="cellIs" dxfId="29" priority="11" operator="equal">
      <formula>2</formula>
    </cfRule>
    <cfRule type="cellIs" dxfId="28" priority="12" operator="equal">
      <formula>1</formula>
    </cfRule>
  </conditionalFormatting>
  <conditionalFormatting sqref="U39:U48">
    <cfRule type="cellIs" dxfId="27" priority="7" operator="equal">
      <formula>3</formula>
    </cfRule>
    <cfRule type="cellIs" dxfId="26" priority="8" operator="equal">
      <formula>2</formula>
    </cfRule>
    <cfRule type="cellIs" dxfId="25" priority="9" operator="equal">
      <formula>1</formula>
    </cfRule>
  </conditionalFormatting>
  <conditionalFormatting sqref="U50:U59">
    <cfRule type="cellIs" dxfId="24" priority="4" operator="equal">
      <formula>3</formula>
    </cfRule>
    <cfRule type="cellIs" dxfId="23" priority="5" operator="equal">
      <formula>2</formula>
    </cfRule>
    <cfRule type="cellIs" dxfId="22" priority="6" operator="equal">
      <formula>1</formula>
    </cfRule>
  </conditionalFormatting>
  <conditionalFormatting sqref="U61:U69">
    <cfRule type="cellIs" dxfId="21" priority="1" operator="equal">
      <formula>3</formula>
    </cfRule>
    <cfRule type="cellIs" dxfId="20" priority="2" operator="equal">
      <formula>2</formula>
    </cfRule>
    <cfRule type="cellIs" dxfId="19" priority="3" operator="equal">
      <formula>1</formula>
    </cfRule>
  </conditionalFormatting>
  <conditionalFormatting sqref="V38">
    <cfRule type="cellIs" dxfId="18" priority="143" operator="equal">
      <formula>3</formula>
    </cfRule>
    <cfRule type="cellIs" dxfId="17" priority="144" operator="equal">
      <formula>2</formula>
    </cfRule>
    <cfRule type="cellIs" dxfId="16" priority="145" operator="equal">
      <formula>1</formula>
    </cfRule>
  </conditionalFormatting>
  <conditionalFormatting sqref="V39:V48 U49:V49 V50">
    <cfRule type="cellIs" dxfId="15" priority="212" operator="equal">
      <formula>3</formula>
    </cfRule>
    <cfRule type="cellIs" dxfId="14" priority="213" operator="equal">
      <formula>2</formula>
    </cfRule>
    <cfRule type="cellIs" dxfId="13" priority="214" operator="equal">
      <formula>1</formula>
    </cfRule>
  </conditionalFormatting>
  <conditionalFormatting sqref="V60:V69">
    <cfRule type="cellIs" dxfId="12" priority="146" operator="equal">
      <formula>3</formula>
    </cfRule>
    <cfRule type="cellIs" dxfId="11" priority="147" operator="equal">
      <formula>2</formula>
    </cfRule>
    <cfRule type="cellIs" dxfId="10" priority="148" operator="equal">
      <formula>1</formula>
    </cfRule>
  </conditionalFormatting>
  <conditionalFormatting sqref="AC3:AC5">
    <cfRule type="cellIs" dxfId="9" priority="81" operator="equal">
      <formula>3</formula>
    </cfRule>
    <cfRule type="cellIs" dxfId="8" priority="82" operator="equal">
      <formula>2</formula>
    </cfRule>
    <cfRule type="cellIs" dxfId="7" priority="83" operator="equal">
      <formula>1</formula>
    </cfRule>
  </conditionalFormatting>
  <conditionalFormatting sqref="AC7:AC11 V12">
    <cfRule type="cellIs" dxfId="6" priority="272" operator="equal">
      <formula>3</formula>
    </cfRule>
    <cfRule type="cellIs" dxfId="5" priority="273" operator="equal">
      <formula>2</formula>
    </cfRule>
    <cfRule type="cellIs" dxfId="4" priority="274" operator="equal">
      <formula>1</formula>
    </cfRule>
  </conditionalFormatting>
  <conditionalFormatting sqref="AF3:AF5 AF13:AF26 AF39:AF48 AF50:AF59 AF71:AF80">
    <cfRule type="cellIs" dxfId="3" priority="17" operator="equal">
      <formula>1</formula>
    </cfRule>
  </conditionalFormatting>
  <conditionalFormatting sqref="AF7:AF11">
    <cfRule type="cellIs" dxfId="2" priority="16" operator="equal">
      <formula>1</formula>
    </cfRule>
  </conditionalFormatting>
  <conditionalFormatting sqref="AF28:AF37">
    <cfRule type="cellIs" dxfId="1" priority="18" operator="equal">
      <formula>1</formula>
    </cfRule>
  </conditionalFormatting>
  <conditionalFormatting sqref="AF61:AF69">
    <cfRule type="cellIs" dxfId="0" priority="23" operator="equal">
      <formula>1</formula>
    </cfRule>
  </conditionalFormatting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EF88-AA35-4E14-8E0B-B2B6987D3DFC}">
  <dimension ref="B2:E130"/>
  <sheetViews>
    <sheetView topLeftCell="A40" workbookViewId="0">
      <selection activeCell="I66" sqref="I66"/>
    </sheetView>
  </sheetViews>
  <sheetFormatPr defaultRowHeight="15" x14ac:dyDescent="0.25"/>
  <cols>
    <col min="2" max="2" width="13.28515625" customWidth="1"/>
    <col min="3" max="3" width="19.7109375" customWidth="1"/>
    <col min="5" max="5" width="27.42578125" customWidth="1"/>
  </cols>
  <sheetData>
    <row r="2" spans="2:5" ht="19.5" customHeight="1" x14ac:dyDescent="0.25">
      <c r="B2" s="91" t="s">
        <v>40</v>
      </c>
      <c r="C2" s="91" t="s">
        <v>220</v>
      </c>
      <c r="D2" s="92">
        <v>2014</v>
      </c>
      <c r="E2" s="91" t="s">
        <v>33</v>
      </c>
    </row>
    <row r="3" spans="2:5" ht="19.5" customHeight="1" x14ac:dyDescent="0.25">
      <c r="B3" s="91" t="s">
        <v>216</v>
      </c>
      <c r="C3" s="91" t="s">
        <v>221</v>
      </c>
      <c r="D3" s="92">
        <v>2014</v>
      </c>
      <c r="E3" s="91" t="s">
        <v>36</v>
      </c>
    </row>
    <row r="4" spans="2:5" ht="19.5" customHeight="1" x14ac:dyDescent="0.25">
      <c r="B4" s="89" t="s">
        <v>117</v>
      </c>
      <c r="C4" s="89" t="s">
        <v>214</v>
      </c>
      <c r="D4" s="90">
        <v>2015</v>
      </c>
      <c r="E4" s="89" t="s">
        <v>33</v>
      </c>
    </row>
    <row r="5" spans="2:5" ht="19.5" customHeight="1" x14ac:dyDescent="0.25">
      <c r="B5" s="91" t="s">
        <v>215</v>
      </c>
      <c r="C5" s="91" t="s">
        <v>177</v>
      </c>
      <c r="D5" s="92">
        <v>2015</v>
      </c>
      <c r="E5" s="91" t="s">
        <v>97</v>
      </c>
    </row>
    <row r="6" spans="2:5" ht="19.5" customHeight="1" x14ac:dyDescent="0.25">
      <c r="B6" s="91" t="s">
        <v>216</v>
      </c>
      <c r="C6" s="91" t="s">
        <v>217</v>
      </c>
      <c r="D6" s="92">
        <v>2015</v>
      </c>
      <c r="E6" s="91" t="s">
        <v>33</v>
      </c>
    </row>
    <row r="7" spans="2:5" ht="19.5" customHeight="1" x14ac:dyDescent="0.25">
      <c r="B7" s="89" t="s">
        <v>88</v>
      </c>
      <c r="C7" s="89" t="s">
        <v>218</v>
      </c>
      <c r="D7" s="90">
        <v>2015</v>
      </c>
      <c r="E7" s="89" t="s">
        <v>33</v>
      </c>
    </row>
    <row r="8" spans="2:5" ht="19.5" customHeight="1" x14ac:dyDescent="0.25">
      <c r="B8" s="89" t="s">
        <v>76</v>
      </c>
      <c r="C8" s="89" t="s">
        <v>77</v>
      </c>
      <c r="D8" s="90">
        <v>2015</v>
      </c>
      <c r="E8" s="89" t="s">
        <v>219</v>
      </c>
    </row>
    <row r="9" spans="2:5" ht="19.5" customHeight="1" x14ac:dyDescent="0.25">
      <c r="B9" s="91" t="s">
        <v>67</v>
      </c>
      <c r="C9" s="91" t="s">
        <v>68</v>
      </c>
      <c r="D9" s="91">
        <v>2014</v>
      </c>
      <c r="E9" s="91" t="s">
        <v>33</v>
      </c>
    </row>
    <row r="10" spans="2:5" ht="19.5" customHeight="1" x14ac:dyDescent="0.25">
      <c r="B10" s="89" t="s">
        <v>61</v>
      </c>
      <c r="C10" s="89" t="s">
        <v>62</v>
      </c>
      <c r="D10" s="90">
        <v>2014</v>
      </c>
      <c r="E10" s="89" t="s">
        <v>33</v>
      </c>
    </row>
    <row r="11" spans="2:5" ht="19.5" customHeight="1" x14ac:dyDescent="0.25">
      <c r="B11" s="89" t="s">
        <v>58</v>
      </c>
      <c r="C11" s="89" t="s">
        <v>65</v>
      </c>
      <c r="D11" s="90">
        <v>2014</v>
      </c>
      <c r="E11" s="89" t="s">
        <v>36</v>
      </c>
    </row>
    <row r="12" spans="2:5" ht="19.5" customHeight="1" x14ac:dyDescent="0.25">
      <c r="B12" s="89" t="s">
        <v>56</v>
      </c>
      <c r="C12" s="89" t="s">
        <v>71</v>
      </c>
      <c r="D12" s="90">
        <v>2014</v>
      </c>
      <c r="E12" s="89" t="s">
        <v>33</v>
      </c>
    </row>
    <row r="13" spans="2:5" ht="19.5" customHeight="1" x14ac:dyDescent="0.25">
      <c r="B13" s="91" t="s">
        <v>69</v>
      </c>
      <c r="C13" s="91" t="s">
        <v>70</v>
      </c>
      <c r="D13" s="92">
        <v>2014</v>
      </c>
      <c r="E13" s="91" t="s">
        <v>33</v>
      </c>
    </row>
    <row r="14" spans="2:5" ht="19.5" customHeight="1" x14ac:dyDescent="0.25">
      <c r="B14" s="91" t="s">
        <v>50</v>
      </c>
      <c r="C14" s="91" t="s">
        <v>66</v>
      </c>
      <c r="D14" s="92">
        <v>2014</v>
      </c>
      <c r="E14" s="91" t="s">
        <v>33</v>
      </c>
    </row>
    <row r="15" spans="2:5" ht="19.5" customHeight="1" x14ac:dyDescent="0.25">
      <c r="B15" s="89" t="s">
        <v>63</v>
      </c>
      <c r="C15" s="89" t="s">
        <v>64</v>
      </c>
      <c r="D15" s="90">
        <v>2014</v>
      </c>
      <c r="E15" s="89" t="s">
        <v>33</v>
      </c>
    </row>
    <row r="16" spans="2:5" ht="19.5" customHeight="1" x14ac:dyDescent="0.25">
      <c r="B16" s="89" t="s">
        <v>222</v>
      </c>
      <c r="C16" s="89" t="s">
        <v>223</v>
      </c>
      <c r="D16" s="90">
        <v>2015</v>
      </c>
      <c r="E16" s="89" t="s">
        <v>33</v>
      </c>
    </row>
    <row r="17" spans="2:5" ht="19.5" customHeight="1" x14ac:dyDescent="0.25">
      <c r="B17" s="91" t="s">
        <v>48</v>
      </c>
      <c r="C17" s="91" t="s">
        <v>81</v>
      </c>
      <c r="D17" s="92">
        <v>2015</v>
      </c>
      <c r="E17" s="91" t="s">
        <v>33</v>
      </c>
    </row>
    <row r="18" spans="2:5" ht="19.5" customHeight="1" x14ac:dyDescent="0.25">
      <c r="B18" s="91"/>
      <c r="C18" s="91"/>
      <c r="D18" s="92"/>
      <c r="E18" s="91"/>
    </row>
    <row r="19" spans="2:5" ht="19.5" customHeight="1" x14ac:dyDescent="0.25">
      <c r="B19" s="91" t="s">
        <v>34</v>
      </c>
      <c r="C19" s="91" t="s">
        <v>90</v>
      </c>
      <c r="D19" s="92">
        <v>2016</v>
      </c>
      <c r="E19" s="91" t="s">
        <v>36</v>
      </c>
    </row>
    <row r="20" spans="2:5" ht="19.5" customHeight="1" x14ac:dyDescent="0.25">
      <c r="B20" s="89" t="s">
        <v>74</v>
      </c>
      <c r="C20" s="89" t="s">
        <v>91</v>
      </c>
      <c r="D20" s="90">
        <v>2016</v>
      </c>
      <c r="E20" s="89" t="s">
        <v>33</v>
      </c>
    </row>
    <row r="21" spans="2:5" ht="19.5" customHeight="1" x14ac:dyDescent="0.25">
      <c r="B21" s="89" t="s">
        <v>74</v>
      </c>
      <c r="C21" s="89" t="s">
        <v>91</v>
      </c>
      <c r="D21" s="90">
        <v>2016</v>
      </c>
      <c r="E21" s="89" t="s">
        <v>33</v>
      </c>
    </row>
    <row r="22" spans="2:5" ht="19.5" customHeight="1" x14ac:dyDescent="0.25">
      <c r="B22" s="91" t="s">
        <v>88</v>
      </c>
      <c r="C22" s="91" t="s">
        <v>213</v>
      </c>
      <c r="D22" s="92">
        <v>2016</v>
      </c>
      <c r="E22" s="91" t="s">
        <v>33</v>
      </c>
    </row>
    <row r="23" spans="2:5" ht="19.5" customHeight="1" x14ac:dyDescent="0.25">
      <c r="B23" s="89" t="s">
        <v>88</v>
      </c>
      <c r="C23" s="89" t="s">
        <v>127</v>
      </c>
      <c r="D23" s="90">
        <v>2017</v>
      </c>
      <c r="E23" s="89" t="s">
        <v>33</v>
      </c>
    </row>
    <row r="24" spans="2:5" ht="19.5" customHeight="1" x14ac:dyDescent="0.25">
      <c r="B24" s="91" t="s">
        <v>110</v>
      </c>
      <c r="C24" s="91" t="s">
        <v>111</v>
      </c>
      <c r="D24" s="92">
        <v>2017</v>
      </c>
      <c r="E24" s="91" t="s">
        <v>33</v>
      </c>
    </row>
    <row r="25" spans="2:5" ht="19.5" customHeight="1" x14ac:dyDescent="0.25">
      <c r="B25" s="91" t="s">
        <v>206</v>
      </c>
      <c r="C25" s="91" t="s">
        <v>207</v>
      </c>
      <c r="D25" s="92">
        <v>2017</v>
      </c>
      <c r="E25" s="91" t="s">
        <v>208</v>
      </c>
    </row>
    <row r="26" spans="2:5" ht="19.5" customHeight="1" x14ac:dyDescent="0.25">
      <c r="B26" s="89" t="s">
        <v>88</v>
      </c>
      <c r="C26" s="89" t="s">
        <v>209</v>
      </c>
      <c r="D26" s="90">
        <v>2017</v>
      </c>
      <c r="E26" s="89" t="s">
        <v>33</v>
      </c>
    </row>
    <row r="27" spans="2:5" ht="19.5" customHeight="1" x14ac:dyDescent="0.25">
      <c r="B27" s="91" t="s">
        <v>104</v>
      </c>
      <c r="C27" s="91" t="s">
        <v>105</v>
      </c>
      <c r="D27" s="92">
        <v>2017</v>
      </c>
      <c r="E27" s="91" t="s">
        <v>33</v>
      </c>
    </row>
    <row r="28" spans="2:5" ht="19.5" customHeight="1" x14ac:dyDescent="0.25">
      <c r="B28" s="91" t="s">
        <v>176</v>
      </c>
      <c r="C28" s="91" t="s">
        <v>210</v>
      </c>
      <c r="D28" s="92">
        <v>2017</v>
      </c>
      <c r="E28" s="91" t="s">
        <v>187</v>
      </c>
    </row>
    <row r="29" spans="2:5" ht="19.5" customHeight="1" x14ac:dyDescent="0.25">
      <c r="B29" s="89" t="s">
        <v>112</v>
      </c>
      <c r="C29" s="89" t="s">
        <v>39</v>
      </c>
      <c r="D29" s="90">
        <v>2017</v>
      </c>
      <c r="E29" s="89" t="s">
        <v>211</v>
      </c>
    </row>
    <row r="30" spans="2:5" ht="19.5" customHeight="1" x14ac:dyDescent="0.25">
      <c r="B30" s="91" t="s">
        <v>37</v>
      </c>
      <c r="C30" s="91" t="s">
        <v>212</v>
      </c>
      <c r="D30" s="92">
        <v>2017</v>
      </c>
      <c r="E30" s="91" t="s">
        <v>36</v>
      </c>
    </row>
    <row r="31" spans="2:5" ht="19.5" customHeight="1" x14ac:dyDescent="0.25">
      <c r="B31" s="89" t="s">
        <v>95</v>
      </c>
      <c r="C31" s="89" t="s">
        <v>49</v>
      </c>
      <c r="D31" s="90">
        <v>2016</v>
      </c>
      <c r="E31" s="89" t="s">
        <v>33</v>
      </c>
    </row>
    <row r="32" spans="2:5" ht="19.5" customHeight="1" x14ac:dyDescent="0.25">
      <c r="B32" s="89" t="s">
        <v>201</v>
      </c>
      <c r="C32" s="89" t="s">
        <v>202</v>
      </c>
      <c r="D32" s="90">
        <v>2016</v>
      </c>
      <c r="E32" s="89" t="s">
        <v>33</v>
      </c>
    </row>
    <row r="33" spans="2:5" ht="19.5" customHeight="1" x14ac:dyDescent="0.25">
      <c r="B33" s="91" t="s">
        <v>61</v>
      </c>
      <c r="C33" s="91" t="s">
        <v>92</v>
      </c>
      <c r="D33" s="92">
        <v>2016</v>
      </c>
      <c r="E33" s="91" t="s">
        <v>33</v>
      </c>
    </row>
    <row r="34" spans="2:5" ht="19.5" customHeight="1" x14ac:dyDescent="0.25">
      <c r="B34" s="91" t="s">
        <v>95</v>
      </c>
      <c r="C34" s="91" t="s">
        <v>203</v>
      </c>
      <c r="D34" s="92">
        <v>2016</v>
      </c>
      <c r="E34" s="91" t="s">
        <v>194</v>
      </c>
    </row>
    <row r="35" spans="2:5" ht="19.5" customHeight="1" x14ac:dyDescent="0.25">
      <c r="B35" s="89" t="s">
        <v>58</v>
      </c>
      <c r="C35" s="89" t="s">
        <v>96</v>
      </c>
      <c r="D35" s="90">
        <v>2016</v>
      </c>
      <c r="E35" s="89" t="s">
        <v>97</v>
      </c>
    </row>
    <row r="36" spans="2:5" ht="19.5" customHeight="1" x14ac:dyDescent="0.25">
      <c r="B36" s="89" t="s">
        <v>204</v>
      </c>
      <c r="C36" s="89" t="s">
        <v>205</v>
      </c>
      <c r="D36" s="90">
        <v>2016</v>
      </c>
      <c r="E36" s="89" t="s">
        <v>36</v>
      </c>
    </row>
    <row r="37" spans="2:5" ht="19.5" customHeight="1" x14ac:dyDescent="0.25">
      <c r="B37" s="91" t="s">
        <v>54</v>
      </c>
      <c r="C37" s="91" t="s">
        <v>71</v>
      </c>
      <c r="D37" s="92">
        <v>2017</v>
      </c>
      <c r="E37" s="91" t="s">
        <v>33</v>
      </c>
    </row>
    <row r="38" spans="2:5" ht="19.5" customHeight="1" x14ac:dyDescent="0.25">
      <c r="B38" s="89" t="s">
        <v>56</v>
      </c>
      <c r="C38" s="89" t="s">
        <v>193</v>
      </c>
      <c r="D38" s="90">
        <v>2017</v>
      </c>
      <c r="E38" s="89" t="s">
        <v>194</v>
      </c>
    </row>
    <row r="39" spans="2:5" ht="19.5" customHeight="1" x14ac:dyDescent="0.25">
      <c r="B39" s="91" t="s">
        <v>195</v>
      </c>
      <c r="C39" s="91" t="s">
        <v>196</v>
      </c>
      <c r="D39" s="92">
        <v>2017</v>
      </c>
      <c r="E39" s="91" t="s">
        <v>60</v>
      </c>
    </row>
    <row r="40" spans="2:5" ht="19.5" customHeight="1" x14ac:dyDescent="0.25">
      <c r="B40" s="91" t="s">
        <v>197</v>
      </c>
      <c r="C40" s="91" t="s">
        <v>192</v>
      </c>
      <c r="D40" s="92">
        <v>2017</v>
      </c>
      <c r="E40" s="91" t="s">
        <v>60</v>
      </c>
    </row>
    <row r="41" spans="2:5" ht="19.5" customHeight="1" x14ac:dyDescent="0.25">
      <c r="B41" s="91" t="s">
        <v>198</v>
      </c>
      <c r="C41" s="91" t="s">
        <v>199</v>
      </c>
      <c r="D41" s="92">
        <v>2017</v>
      </c>
      <c r="E41" s="91" t="s">
        <v>60</v>
      </c>
    </row>
    <row r="42" spans="2:5" ht="19.5" customHeight="1" x14ac:dyDescent="0.25">
      <c r="B42" s="89" t="s">
        <v>200</v>
      </c>
      <c r="C42" s="89" t="s">
        <v>145</v>
      </c>
      <c r="D42" s="90">
        <v>2017</v>
      </c>
      <c r="E42" s="89" t="s">
        <v>60</v>
      </c>
    </row>
    <row r="43" spans="2:5" ht="19.5" customHeight="1" x14ac:dyDescent="0.25">
      <c r="B43" s="89"/>
      <c r="C43" s="89"/>
      <c r="D43" s="90"/>
      <c r="E43" s="89"/>
    </row>
    <row r="44" spans="2:5" ht="19.5" customHeight="1" x14ac:dyDescent="0.25">
      <c r="B44" s="91" t="s">
        <v>172</v>
      </c>
      <c r="C44" s="91" t="s">
        <v>173</v>
      </c>
      <c r="D44" s="92">
        <v>2018</v>
      </c>
      <c r="E44" s="91" t="s">
        <v>33</v>
      </c>
    </row>
    <row r="45" spans="2:5" ht="19.5" customHeight="1" x14ac:dyDescent="0.25">
      <c r="B45" s="89" t="s">
        <v>174</v>
      </c>
      <c r="C45" s="89" t="s">
        <v>173</v>
      </c>
      <c r="D45" s="90">
        <v>2018</v>
      </c>
      <c r="E45" s="89" t="s">
        <v>33</v>
      </c>
    </row>
    <row r="46" spans="2:5" ht="19.5" customHeight="1" x14ac:dyDescent="0.25">
      <c r="B46" s="89" t="s">
        <v>110</v>
      </c>
      <c r="C46" s="89" t="s">
        <v>106</v>
      </c>
      <c r="D46" s="90">
        <v>2018</v>
      </c>
      <c r="E46" s="89" t="s">
        <v>33</v>
      </c>
    </row>
    <row r="47" spans="2:5" ht="19.5" customHeight="1" x14ac:dyDescent="0.25">
      <c r="B47" s="89" t="s">
        <v>88</v>
      </c>
      <c r="C47" s="89" t="s">
        <v>175</v>
      </c>
      <c r="D47" s="89">
        <v>2018</v>
      </c>
      <c r="E47" s="89" t="s">
        <v>33</v>
      </c>
    </row>
    <row r="48" spans="2:5" ht="19.5" customHeight="1" x14ac:dyDescent="0.25">
      <c r="B48" s="89" t="s">
        <v>176</v>
      </c>
      <c r="C48" s="89" t="s">
        <v>177</v>
      </c>
      <c r="D48" s="90">
        <v>2018</v>
      </c>
      <c r="E48" s="89" t="s">
        <v>97</v>
      </c>
    </row>
    <row r="49" spans="2:5" ht="19.5" customHeight="1" x14ac:dyDescent="0.25">
      <c r="B49" s="91" t="s">
        <v>116</v>
      </c>
      <c r="C49" s="91" t="s">
        <v>91</v>
      </c>
      <c r="D49" s="92">
        <v>2018</v>
      </c>
      <c r="E49" s="91" t="s">
        <v>33</v>
      </c>
    </row>
    <row r="50" spans="2:5" ht="19.5" customHeight="1" x14ac:dyDescent="0.25">
      <c r="B50" s="89" t="s">
        <v>178</v>
      </c>
      <c r="C50" s="89" t="s">
        <v>179</v>
      </c>
      <c r="D50" s="90">
        <v>2018</v>
      </c>
      <c r="E50" s="89" t="s">
        <v>180</v>
      </c>
    </row>
    <row r="51" spans="2:5" ht="19.5" customHeight="1" x14ac:dyDescent="0.25">
      <c r="B51" s="91" t="s">
        <v>104</v>
      </c>
      <c r="C51" s="91" t="s">
        <v>121</v>
      </c>
      <c r="D51" s="92">
        <v>2018</v>
      </c>
      <c r="E51" s="91" t="s">
        <v>60</v>
      </c>
    </row>
    <row r="52" spans="2:5" ht="19.5" customHeight="1" x14ac:dyDescent="0.25">
      <c r="B52" s="91" t="s">
        <v>126</v>
      </c>
      <c r="C52" s="91" t="s">
        <v>127</v>
      </c>
      <c r="D52" s="92">
        <v>2019</v>
      </c>
      <c r="E52" s="91" t="s">
        <v>33</v>
      </c>
    </row>
    <row r="53" spans="2:5" ht="19.5" customHeight="1" x14ac:dyDescent="0.25">
      <c r="B53" s="89" t="s">
        <v>42</v>
      </c>
      <c r="C53" s="89" t="s">
        <v>181</v>
      </c>
      <c r="D53" s="90">
        <v>2019</v>
      </c>
      <c r="E53" s="89" t="s">
        <v>33</v>
      </c>
    </row>
    <row r="54" spans="2:5" ht="19.5" customHeight="1" x14ac:dyDescent="0.25">
      <c r="B54" s="91" t="s">
        <v>42</v>
      </c>
      <c r="C54" s="91" t="s">
        <v>142</v>
      </c>
      <c r="D54" s="92">
        <v>2019</v>
      </c>
      <c r="E54" s="91" t="s">
        <v>33</v>
      </c>
    </row>
    <row r="55" spans="2:5" ht="19.5" customHeight="1" x14ac:dyDescent="0.25">
      <c r="B55" s="91" t="s">
        <v>182</v>
      </c>
      <c r="C55" s="91" t="s">
        <v>183</v>
      </c>
      <c r="D55" s="92">
        <v>2019</v>
      </c>
      <c r="E55" s="91" t="s">
        <v>33</v>
      </c>
    </row>
    <row r="56" spans="2:5" ht="19.5" customHeight="1" x14ac:dyDescent="0.25">
      <c r="B56" s="91" t="s">
        <v>107</v>
      </c>
      <c r="C56" s="91" t="s">
        <v>129</v>
      </c>
      <c r="D56" s="92">
        <v>2019</v>
      </c>
      <c r="E56" s="91" t="s">
        <v>60</v>
      </c>
    </row>
    <row r="57" spans="2:5" ht="19.5" customHeight="1" x14ac:dyDescent="0.25">
      <c r="B57" s="89" t="s">
        <v>54</v>
      </c>
      <c r="C57" s="89" t="s">
        <v>185</v>
      </c>
      <c r="D57" s="90">
        <v>2018</v>
      </c>
      <c r="E57" s="89" t="s">
        <v>33</v>
      </c>
    </row>
    <row r="58" spans="2:5" ht="19.5" customHeight="1" x14ac:dyDescent="0.25">
      <c r="B58" s="89" t="s">
        <v>82</v>
      </c>
      <c r="C58" s="89" t="s">
        <v>186</v>
      </c>
      <c r="D58" s="90">
        <v>2018</v>
      </c>
      <c r="E58" s="89" t="s">
        <v>187</v>
      </c>
    </row>
    <row r="59" spans="2:5" ht="19.5" customHeight="1" x14ac:dyDescent="0.25">
      <c r="B59" s="91" t="s">
        <v>125</v>
      </c>
      <c r="C59" s="91" t="s">
        <v>101</v>
      </c>
      <c r="D59" s="92">
        <v>2018</v>
      </c>
      <c r="E59" s="91" t="s">
        <v>33</v>
      </c>
    </row>
    <row r="60" spans="2:5" ht="19.5" customHeight="1" x14ac:dyDescent="0.25">
      <c r="B60" s="91" t="s">
        <v>124</v>
      </c>
      <c r="C60" s="91" t="s">
        <v>96</v>
      </c>
      <c r="D60" s="92">
        <v>2018</v>
      </c>
      <c r="E60" s="91" t="s">
        <v>97</v>
      </c>
    </row>
    <row r="61" spans="2:5" ht="19.5" customHeight="1" x14ac:dyDescent="0.25">
      <c r="B61" s="89" t="s">
        <v>188</v>
      </c>
      <c r="C61" s="89" t="s">
        <v>189</v>
      </c>
      <c r="D61" s="90">
        <v>2018</v>
      </c>
      <c r="E61" s="89" t="s">
        <v>60</v>
      </c>
    </row>
    <row r="62" spans="2:5" ht="19.5" customHeight="1" x14ac:dyDescent="0.25">
      <c r="B62" s="91" t="s">
        <v>132</v>
      </c>
      <c r="C62" s="91" t="s">
        <v>133</v>
      </c>
      <c r="D62" s="92">
        <v>2019</v>
      </c>
      <c r="E62" s="91" t="s">
        <v>33</v>
      </c>
    </row>
    <row r="63" spans="2:5" ht="19.5" customHeight="1" x14ac:dyDescent="0.25">
      <c r="B63" s="91" t="s">
        <v>93</v>
      </c>
      <c r="C63" s="91" t="s">
        <v>134</v>
      </c>
      <c r="D63" s="92">
        <v>2019</v>
      </c>
      <c r="E63" s="91" t="s">
        <v>33</v>
      </c>
    </row>
    <row r="64" spans="2:5" ht="19.5" customHeight="1" x14ac:dyDescent="0.25">
      <c r="B64" s="89" t="s">
        <v>124</v>
      </c>
      <c r="C64" s="89" t="s">
        <v>190</v>
      </c>
      <c r="D64" s="90">
        <v>2019</v>
      </c>
      <c r="E64" s="89" t="s">
        <v>33</v>
      </c>
    </row>
    <row r="65" spans="2:5" ht="19.5" customHeight="1" x14ac:dyDescent="0.25">
      <c r="B65" s="89" t="s">
        <v>69</v>
      </c>
      <c r="C65" s="89" t="s">
        <v>191</v>
      </c>
      <c r="D65" s="90">
        <v>2019</v>
      </c>
      <c r="E65" s="89" t="s">
        <v>60</v>
      </c>
    </row>
    <row r="66" spans="2:5" ht="19.5" customHeight="1" x14ac:dyDescent="0.25">
      <c r="B66" s="89" t="s">
        <v>95</v>
      </c>
      <c r="C66" s="89" t="s">
        <v>192</v>
      </c>
      <c r="D66" s="90">
        <v>2019</v>
      </c>
      <c r="E66" s="89" t="s">
        <v>60</v>
      </c>
    </row>
    <row r="67" spans="2:5" ht="19.5" customHeight="1" x14ac:dyDescent="0.25">
      <c r="B67" s="89"/>
      <c r="C67" s="89"/>
      <c r="D67" s="90"/>
      <c r="E67" s="89"/>
    </row>
    <row r="68" spans="2:5" ht="19.5" customHeight="1" x14ac:dyDescent="0.25">
      <c r="B68" s="91" t="s">
        <v>165</v>
      </c>
      <c r="C68" s="91" t="s">
        <v>166</v>
      </c>
      <c r="D68" s="92">
        <v>2020</v>
      </c>
      <c r="E68" s="91" t="s">
        <v>33</v>
      </c>
    </row>
    <row r="69" spans="2:5" ht="19.5" customHeight="1" x14ac:dyDescent="0.25">
      <c r="B69" s="91" t="s">
        <v>167</v>
      </c>
      <c r="C69" s="91" t="s">
        <v>168</v>
      </c>
      <c r="D69" s="92">
        <v>2021</v>
      </c>
      <c r="E69" s="91" t="s">
        <v>33</v>
      </c>
    </row>
    <row r="70" spans="2:5" ht="19.5" customHeight="1" x14ac:dyDescent="0.25">
      <c r="B70" s="89" t="s">
        <v>169</v>
      </c>
      <c r="C70" s="89" t="s">
        <v>139</v>
      </c>
      <c r="D70" s="90">
        <v>2020</v>
      </c>
      <c r="E70" s="89" t="s">
        <v>33</v>
      </c>
    </row>
    <row r="71" spans="2:5" ht="19.5" customHeight="1" x14ac:dyDescent="0.25">
      <c r="B71" s="91" t="s">
        <v>135</v>
      </c>
      <c r="C71" s="91" t="s">
        <v>136</v>
      </c>
      <c r="D71" s="92">
        <v>2020</v>
      </c>
      <c r="E71" s="91" t="s">
        <v>33</v>
      </c>
    </row>
    <row r="72" spans="2:5" ht="19.5" customHeight="1" x14ac:dyDescent="0.25">
      <c r="B72" s="89" t="s">
        <v>58</v>
      </c>
      <c r="C72" s="89" t="s">
        <v>170</v>
      </c>
      <c r="D72" s="90">
        <v>2020</v>
      </c>
      <c r="E72" s="89" t="s">
        <v>33</v>
      </c>
    </row>
    <row r="73" spans="2:5" ht="19.5" customHeight="1" x14ac:dyDescent="0.25">
      <c r="B73" s="89" t="s">
        <v>50</v>
      </c>
      <c r="C73" s="89" t="s">
        <v>137</v>
      </c>
      <c r="D73" s="90">
        <v>2020</v>
      </c>
      <c r="E73" s="89" t="s">
        <v>33</v>
      </c>
    </row>
    <row r="74" spans="2:5" ht="19.5" customHeight="1" x14ac:dyDescent="0.25">
      <c r="B74" s="89" t="s">
        <v>69</v>
      </c>
      <c r="C74" s="89" t="s">
        <v>171</v>
      </c>
      <c r="D74" s="90">
        <v>2021</v>
      </c>
      <c r="E74" s="89" t="s">
        <v>33</v>
      </c>
    </row>
    <row r="75" spans="2:5" ht="19.5" customHeight="1" x14ac:dyDescent="0.25"/>
    <row r="76" spans="2:5" ht="19.5" customHeight="1" x14ac:dyDescent="0.25"/>
    <row r="77" spans="2:5" ht="19.5" customHeight="1" x14ac:dyDescent="0.25"/>
    <row r="78" spans="2:5" ht="19.5" customHeight="1" x14ac:dyDescent="0.25"/>
    <row r="79" spans="2:5" ht="19.5" customHeight="1" x14ac:dyDescent="0.25"/>
    <row r="80" spans="2:5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7"/>
  <sheetViews>
    <sheetView topLeftCell="A18" workbookViewId="0">
      <selection activeCell="J25" sqref="J25"/>
    </sheetView>
  </sheetViews>
  <sheetFormatPr defaultRowHeight="15" x14ac:dyDescent="0.25"/>
  <cols>
    <col min="3" max="3" width="14.7109375" customWidth="1"/>
    <col min="4" max="4" width="24.85546875" customWidth="1"/>
    <col min="5" max="5" width="12.42578125" customWidth="1"/>
  </cols>
  <sheetData>
    <row r="1" spans="2:5" x14ac:dyDescent="0.25">
      <c r="E1" t="s">
        <v>245</v>
      </c>
    </row>
    <row r="2" spans="2:5" ht="24.6" customHeight="1" x14ac:dyDescent="0.25">
      <c r="B2" s="49">
        <v>57</v>
      </c>
      <c r="C2" s="89" t="s">
        <v>88</v>
      </c>
      <c r="D2" s="89" t="s">
        <v>127</v>
      </c>
      <c r="E2" s="5"/>
    </row>
    <row r="3" spans="2:5" ht="24.6" customHeight="1" x14ac:dyDescent="0.25">
      <c r="B3" s="49">
        <v>15</v>
      </c>
      <c r="C3" s="89" t="s">
        <v>74</v>
      </c>
      <c r="D3" s="89" t="s">
        <v>91</v>
      </c>
      <c r="E3" s="5"/>
    </row>
    <row r="4" spans="2:5" ht="24.6" customHeight="1" x14ac:dyDescent="0.25">
      <c r="B4" s="49">
        <v>55</v>
      </c>
      <c r="C4" s="91" t="s">
        <v>88</v>
      </c>
      <c r="D4" s="91" t="s">
        <v>213</v>
      </c>
      <c r="E4" s="5"/>
    </row>
    <row r="5" spans="2:5" ht="24.6" customHeight="1" x14ac:dyDescent="0.25">
      <c r="B5" s="49">
        <v>69</v>
      </c>
      <c r="C5" s="91" t="s">
        <v>116</v>
      </c>
      <c r="D5" s="91" t="s">
        <v>235</v>
      </c>
      <c r="E5" s="5"/>
    </row>
    <row r="6" spans="2:5" ht="24.6" customHeight="1" x14ac:dyDescent="0.25">
      <c r="B6" s="49">
        <v>71</v>
      </c>
      <c r="C6" s="89" t="s">
        <v>112</v>
      </c>
      <c r="D6" s="89" t="s">
        <v>39</v>
      </c>
      <c r="E6" s="5"/>
    </row>
    <row r="7" spans="2:5" ht="24.6" customHeight="1" x14ac:dyDescent="0.25">
      <c r="B7" s="49"/>
      <c r="C7" s="91"/>
      <c r="D7" s="91"/>
      <c r="E7" s="5"/>
    </row>
    <row r="8" spans="2:5" ht="24.6" customHeight="1" x14ac:dyDescent="0.25">
      <c r="B8" s="49">
        <v>50</v>
      </c>
      <c r="C8" s="91" t="s">
        <v>176</v>
      </c>
      <c r="D8" s="91" t="s">
        <v>210</v>
      </c>
      <c r="E8" s="5"/>
    </row>
    <row r="9" spans="2:5" ht="24.6" customHeight="1" x14ac:dyDescent="0.25">
      <c r="B9" s="49">
        <v>31</v>
      </c>
      <c r="C9" s="91" t="s">
        <v>206</v>
      </c>
      <c r="D9" s="91" t="s">
        <v>207</v>
      </c>
      <c r="E9" s="5"/>
    </row>
    <row r="10" spans="2:5" ht="24.6" customHeight="1" x14ac:dyDescent="0.25">
      <c r="B10" s="49">
        <v>47</v>
      </c>
      <c r="C10" s="89" t="s">
        <v>88</v>
      </c>
      <c r="D10" s="89" t="s">
        <v>209</v>
      </c>
      <c r="E10" s="5"/>
    </row>
    <row r="11" spans="2:5" ht="24.6" customHeight="1" x14ac:dyDescent="0.25">
      <c r="B11" s="49">
        <v>70</v>
      </c>
      <c r="C11" s="91" t="s">
        <v>104</v>
      </c>
      <c r="D11" s="91" t="s">
        <v>105</v>
      </c>
      <c r="E11" s="5"/>
    </row>
    <row r="12" spans="2:5" ht="24.6" customHeight="1" x14ac:dyDescent="0.25">
      <c r="B12" s="49">
        <v>26</v>
      </c>
      <c r="C12" s="91" t="s">
        <v>37</v>
      </c>
      <c r="D12" s="91" t="s">
        <v>212</v>
      </c>
      <c r="E12" s="5"/>
    </row>
    <row r="13" spans="2:5" ht="24.6" customHeight="1" x14ac:dyDescent="0.25">
      <c r="B13" s="49"/>
      <c r="C13" s="89"/>
      <c r="D13" s="89"/>
      <c r="E13" s="5"/>
    </row>
    <row r="14" spans="2:5" ht="24.6" customHeight="1" x14ac:dyDescent="0.25">
      <c r="B14" s="49">
        <v>25</v>
      </c>
      <c r="C14" s="89" t="s">
        <v>204</v>
      </c>
      <c r="D14" s="89" t="s">
        <v>205</v>
      </c>
      <c r="E14" s="5"/>
    </row>
    <row r="15" spans="2:5" ht="24.6" customHeight="1" x14ac:dyDescent="0.25">
      <c r="B15" s="49">
        <v>12</v>
      </c>
      <c r="C15" s="91" t="s">
        <v>195</v>
      </c>
      <c r="D15" s="91" t="s">
        <v>196</v>
      </c>
      <c r="E15" s="5"/>
    </row>
    <row r="16" spans="2:5" ht="24.6" customHeight="1" x14ac:dyDescent="0.25">
      <c r="B16" s="49">
        <v>35</v>
      </c>
      <c r="C16" s="89" t="s">
        <v>58</v>
      </c>
      <c r="D16" s="89" t="s">
        <v>96</v>
      </c>
      <c r="E16" s="5"/>
    </row>
    <row r="17" spans="2:5" ht="24.6" customHeight="1" x14ac:dyDescent="0.25">
      <c r="B17" s="49">
        <v>58</v>
      </c>
      <c r="C17" s="91" t="s">
        <v>95</v>
      </c>
      <c r="D17" s="91" t="s">
        <v>203</v>
      </c>
      <c r="E17" s="5"/>
    </row>
    <row r="18" spans="2:5" ht="24.6" customHeight="1" x14ac:dyDescent="0.25">
      <c r="B18" s="49">
        <v>39</v>
      </c>
      <c r="C18" s="91" t="s">
        <v>54</v>
      </c>
      <c r="D18" s="91" t="s">
        <v>71</v>
      </c>
      <c r="E18" s="5"/>
    </row>
    <row r="19" spans="2:5" ht="24.6" customHeight="1" x14ac:dyDescent="0.25">
      <c r="B19" s="49"/>
      <c r="C19" s="91"/>
      <c r="D19" s="91"/>
      <c r="E19" s="5"/>
    </row>
    <row r="20" spans="2:5" ht="24.6" customHeight="1" x14ac:dyDescent="0.25">
      <c r="B20" s="49">
        <v>59</v>
      </c>
      <c r="C20" s="89" t="s">
        <v>56</v>
      </c>
      <c r="D20" s="89" t="s">
        <v>193</v>
      </c>
      <c r="E20" s="5"/>
    </row>
    <row r="21" spans="2:5" ht="24.6" customHeight="1" x14ac:dyDescent="0.25">
      <c r="B21" s="49">
        <v>45</v>
      </c>
      <c r="C21" s="89" t="s">
        <v>200</v>
      </c>
      <c r="D21" s="89" t="s">
        <v>145</v>
      </c>
      <c r="E21" s="5"/>
    </row>
    <row r="22" spans="2:5" ht="19.899999999999999" customHeight="1" x14ac:dyDescent="0.25">
      <c r="B22" s="49">
        <v>27</v>
      </c>
      <c r="C22" s="89" t="s">
        <v>201</v>
      </c>
      <c r="D22" s="89" t="s">
        <v>202</v>
      </c>
      <c r="E22" s="5"/>
    </row>
    <row r="23" spans="2:5" ht="21.6" customHeight="1" x14ac:dyDescent="0.25">
      <c r="B23" s="49">
        <v>23</v>
      </c>
      <c r="C23" s="91" t="s">
        <v>61</v>
      </c>
      <c r="D23" s="91" t="s">
        <v>92</v>
      </c>
      <c r="E23" s="5"/>
    </row>
    <row r="24" spans="2:5" ht="21" customHeight="1" x14ac:dyDescent="0.25">
      <c r="B24" s="49">
        <v>38</v>
      </c>
      <c r="C24" s="89" t="s">
        <v>100</v>
      </c>
      <c r="D24" s="89" t="s">
        <v>101</v>
      </c>
      <c r="E24" s="5"/>
    </row>
    <row r="28" spans="2:5" x14ac:dyDescent="0.25">
      <c r="E28" t="s">
        <v>245</v>
      </c>
    </row>
    <row r="29" spans="2:5" ht="21.6" customHeight="1" x14ac:dyDescent="0.25">
      <c r="B29" s="53">
        <v>54</v>
      </c>
      <c r="C29" s="89" t="s">
        <v>117</v>
      </c>
      <c r="D29" s="89" t="s">
        <v>214</v>
      </c>
      <c r="E29" s="5"/>
    </row>
    <row r="30" spans="2:5" ht="22.15" customHeight="1" x14ac:dyDescent="0.25">
      <c r="B30" s="53">
        <v>34</v>
      </c>
      <c r="C30" s="91" t="s">
        <v>215</v>
      </c>
      <c r="D30" s="91" t="s">
        <v>177</v>
      </c>
      <c r="E30" s="5"/>
    </row>
    <row r="31" spans="2:5" ht="22.15" customHeight="1" x14ac:dyDescent="0.25">
      <c r="B31" s="53">
        <v>21</v>
      </c>
      <c r="C31" s="89" t="s">
        <v>79</v>
      </c>
      <c r="D31" s="89" t="s">
        <v>237</v>
      </c>
      <c r="E31" s="5"/>
    </row>
    <row r="32" spans="2:5" ht="22.15" customHeight="1" x14ac:dyDescent="0.25">
      <c r="B32" s="53">
        <v>20</v>
      </c>
      <c r="C32" s="89" t="s">
        <v>76</v>
      </c>
      <c r="D32" s="89" t="s">
        <v>77</v>
      </c>
      <c r="E32" s="5"/>
    </row>
    <row r="33" spans="2:5" ht="22.15" customHeight="1" x14ac:dyDescent="0.25">
      <c r="B33" s="53">
        <v>66</v>
      </c>
      <c r="C33" s="91" t="s">
        <v>40</v>
      </c>
      <c r="D33" s="91" t="s">
        <v>220</v>
      </c>
      <c r="E33" s="5"/>
    </row>
    <row r="34" spans="2:5" ht="22.15" customHeight="1" x14ac:dyDescent="0.25">
      <c r="B34" s="53"/>
      <c r="C34" s="91"/>
      <c r="D34" s="91"/>
      <c r="E34" s="5"/>
    </row>
    <row r="35" spans="2:5" ht="22.15" customHeight="1" x14ac:dyDescent="0.25">
      <c r="B35" s="53">
        <v>9</v>
      </c>
      <c r="C35" s="91" t="s">
        <v>216</v>
      </c>
      <c r="D35" s="91" t="s">
        <v>221</v>
      </c>
      <c r="E35" s="5"/>
    </row>
    <row r="36" spans="2:5" ht="22.15" customHeight="1" x14ac:dyDescent="0.25">
      <c r="B36" s="53">
        <v>8</v>
      </c>
      <c r="C36" s="91" t="s">
        <v>216</v>
      </c>
      <c r="D36" s="91" t="s">
        <v>217</v>
      </c>
      <c r="E36" s="5"/>
    </row>
    <row r="37" spans="2:5" ht="22.15" customHeight="1" x14ac:dyDescent="0.25">
      <c r="B37" s="53">
        <v>22</v>
      </c>
      <c r="C37" s="91" t="s">
        <v>31</v>
      </c>
      <c r="D37" s="91" t="s">
        <v>236</v>
      </c>
      <c r="E37" s="5"/>
    </row>
    <row r="38" spans="2:5" ht="22.15" customHeight="1" x14ac:dyDescent="0.25">
      <c r="B38" s="53">
        <v>21</v>
      </c>
      <c r="C38" s="89" t="s">
        <v>79</v>
      </c>
      <c r="D38" s="89" t="s">
        <v>237</v>
      </c>
      <c r="E38" s="5"/>
    </row>
    <row r="39" spans="2:5" ht="22.15" customHeight="1" x14ac:dyDescent="0.25">
      <c r="B39" s="53">
        <v>24</v>
      </c>
      <c r="C39" s="89" t="s">
        <v>88</v>
      </c>
      <c r="D39" s="89" t="s">
        <v>218</v>
      </c>
      <c r="E39" s="5"/>
    </row>
    <row r="40" spans="2:5" ht="22.15" customHeight="1" x14ac:dyDescent="0.25">
      <c r="B40" s="74"/>
      <c r="C40" s="88"/>
      <c r="D40" s="88"/>
      <c r="E40" s="5"/>
    </row>
    <row r="41" spans="2:5" ht="22.15" customHeight="1" x14ac:dyDescent="0.25">
      <c r="B41" s="53">
        <v>40</v>
      </c>
      <c r="C41" s="89" t="s">
        <v>56</v>
      </c>
      <c r="D41" s="89" t="s">
        <v>71</v>
      </c>
      <c r="E41" s="5"/>
    </row>
    <row r="42" spans="2:5" ht="22.15" customHeight="1" x14ac:dyDescent="0.25">
      <c r="B42" s="53">
        <v>17</v>
      </c>
      <c r="C42" s="91" t="s">
        <v>69</v>
      </c>
      <c r="D42" s="91" t="s">
        <v>70</v>
      </c>
      <c r="E42" s="5"/>
    </row>
    <row r="43" spans="2:5" ht="22.15" customHeight="1" x14ac:dyDescent="0.25">
      <c r="B43" s="53">
        <v>16</v>
      </c>
      <c r="C43" s="89" t="s">
        <v>61</v>
      </c>
      <c r="D43" s="89" t="s">
        <v>62</v>
      </c>
      <c r="E43" s="5"/>
    </row>
    <row r="44" spans="2:5" ht="22.15" customHeight="1" x14ac:dyDescent="0.25">
      <c r="B44" s="53">
        <v>51</v>
      </c>
      <c r="C44" s="91" t="s">
        <v>50</v>
      </c>
      <c r="D44" s="91" t="s">
        <v>66</v>
      </c>
      <c r="E44" s="5"/>
    </row>
    <row r="45" spans="2:5" ht="22.15" customHeight="1" x14ac:dyDescent="0.25">
      <c r="B45" s="53">
        <v>52</v>
      </c>
      <c r="C45" s="89" t="s">
        <v>63</v>
      </c>
      <c r="D45" s="89" t="s">
        <v>64</v>
      </c>
      <c r="E45" s="5"/>
    </row>
    <row r="46" spans="2:5" ht="22.15" customHeight="1" x14ac:dyDescent="0.25">
      <c r="B46" s="53"/>
      <c r="C46" s="89"/>
      <c r="D46" s="89"/>
      <c r="E46" s="5"/>
    </row>
    <row r="47" spans="2:5" ht="22.15" customHeight="1" x14ac:dyDescent="0.25">
      <c r="B47" s="53">
        <v>62</v>
      </c>
      <c r="C47" s="91" t="s">
        <v>48</v>
      </c>
      <c r="D47" s="91" t="s">
        <v>81</v>
      </c>
      <c r="E47" s="5"/>
    </row>
    <row r="48" spans="2:5" ht="22.15" customHeight="1" x14ac:dyDescent="0.25">
      <c r="B48" s="53">
        <v>4</v>
      </c>
      <c r="C48" s="91" t="s">
        <v>67</v>
      </c>
      <c r="D48" s="91" t="s">
        <v>68</v>
      </c>
      <c r="E48" s="5"/>
    </row>
    <row r="49" spans="2:5" ht="22.15" customHeight="1" x14ac:dyDescent="0.25">
      <c r="B49" s="53">
        <v>1</v>
      </c>
      <c r="C49" s="89" t="s">
        <v>238</v>
      </c>
      <c r="D49" s="89" t="s">
        <v>239</v>
      </c>
      <c r="E49" s="5"/>
    </row>
    <row r="50" spans="2:5" ht="22.15" customHeight="1" x14ac:dyDescent="0.25">
      <c r="B50" s="53">
        <v>42</v>
      </c>
      <c r="C50" s="91" t="s">
        <v>148</v>
      </c>
      <c r="D50" s="91" t="s">
        <v>240</v>
      </c>
      <c r="E50" s="5"/>
    </row>
    <row r="51" spans="2:5" ht="22.15" customHeight="1" x14ac:dyDescent="0.25">
      <c r="B51" s="53">
        <v>6</v>
      </c>
      <c r="C51" s="89" t="s">
        <v>222</v>
      </c>
      <c r="D51" s="89" t="s">
        <v>223</v>
      </c>
      <c r="E51" s="5"/>
    </row>
    <row r="52" spans="2:5" ht="22.15" customHeight="1" x14ac:dyDescent="0.25"/>
    <row r="60" spans="2:5" x14ac:dyDescent="0.25">
      <c r="E60" t="s">
        <v>245</v>
      </c>
    </row>
    <row r="61" spans="2:5" x14ac:dyDescent="0.25">
      <c r="B61" s="46">
        <v>14</v>
      </c>
      <c r="C61" s="91" t="s">
        <v>116</v>
      </c>
      <c r="D61" s="91" t="s">
        <v>91</v>
      </c>
      <c r="E61" s="5"/>
    </row>
    <row r="62" spans="2:5" ht="18.600000000000001" customHeight="1" x14ac:dyDescent="0.25">
      <c r="B62" s="46">
        <v>61</v>
      </c>
      <c r="C62" s="91" t="s">
        <v>172</v>
      </c>
      <c r="D62" s="91" t="s">
        <v>173</v>
      </c>
      <c r="E62" s="5"/>
    </row>
    <row r="63" spans="2:5" ht="21" customHeight="1" x14ac:dyDescent="0.25">
      <c r="B63" s="46">
        <v>60</v>
      </c>
      <c r="C63" s="89" t="s">
        <v>174</v>
      </c>
      <c r="D63" s="89" t="s">
        <v>173</v>
      </c>
      <c r="E63" s="5"/>
    </row>
    <row r="64" spans="2:5" ht="21" customHeight="1" x14ac:dyDescent="0.25">
      <c r="B64" s="46">
        <v>5</v>
      </c>
      <c r="C64" s="89" t="s">
        <v>88</v>
      </c>
      <c r="D64" s="89" t="s">
        <v>175</v>
      </c>
      <c r="E64" s="5"/>
    </row>
    <row r="65" spans="2:5" ht="21" customHeight="1" x14ac:dyDescent="0.25">
      <c r="B65" s="46">
        <v>3</v>
      </c>
      <c r="C65" s="89" t="s">
        <v>178</v>
      </c>
      <c r="D65" s="89" t="s">
        <v>179</v>
      </c>
      <c r="E65" s="5"/>
    </row>
    <row r="66" spans="2:5" ht="21" customHeight="1" x14ac:dyDescent="0.25">
      <c r="B66" s="46"/>
      <c r="C66" s="89"/>
      <c r="D66" s="89"/>
      <c r="E66" s="5"/>
    </row>
    <row r="67" spans="2:5" ht="21" customHeight="1" x14ac:dyDescent="0.25">
      <c r="B67" s="46">
        <v>41</v>
      </c>
      <c r="C67" s="91" t="s">
        <v>233</v>
      </c>
      <c r="D67" s="91" t="s">
        <v>129</v>
      </c>
      <c r="E67" s="5"/>
    </row>
    <row r="68" spans="2:5" ht="21" customHeight="1" x14ac:dyDescent="0.25">
      <c r="B68" s="46">
        <v>2</v>
      </c>
      <c r="C68" s="91" t="s">
        <v>114</v>
      </c>
      <c r="D68" s="91" t="s">
        <v>228</v>
      </c>
      <c r="E68" s="5"/>
    </row>
    <row r="69" spans="2:5" ht="21" customHeight="1" x14ac:dyDescent="0.25">
      <c r="B69" s="46">
        <v>32</v>
      </c>
      <c r="C69" s="89" t="s">
        <v>176</v>
      </c>
      <c r="D69" s="89" t="s">
        <v>177</v>
      </c>
      <c r="E69" s="5"/>
    </row>
    <row r="70" spans="2:5" ht="21" customHeight="1" x14ac:dyDescent="0.25">
      <c r="B70" s="46">
        <v>65</v>
      </c>
      <c r="C70" s="91" t="s">
        <v>104</v>
      </c>
      <c r="D70" s="91" t="s">
        <v>121</v>
      </c>
      <c r="E70" s="5"/>
    </row>
    <row r="71" spans="2:5" ht="21" customHeight="1" x14ac:dyDescent="0.25">
      <c r="B71" s="46">
        <v>63</v>
      </c>
      <c r="C71" s="89" t="s">
        <v>110</v>
      </c>
      <c r="D71" s="89" t="s">
        <v>106</v>
      </c>
      <c r="E71" s="5"/>
    </row>
    <row r="72" spans="2:5" ht="21" customHeight="1" x14ac:dyDescent="0.25">
      <c r="B72" s="46"/>
      <c r="C72" s="89"/>
      <c r="D72" s="89"/>
      <c r="E72" s="5"/>
    </row>
    <row r="73" spans="2:5" ht="21" customHeight="1" x14ac:dyDescent="0.25">
      <c r="B73" s="46">
        <v>44</v>
      </c>
      <c r="C73" s="91" t="s">
        <v>126</v>
      </c>
      <c r="D73" s="91" t="s">
        <v>127</v>
      </c>
      <c r="E73" s="5"/>
    </row>
    <row r="74" spans="2:5" ht="21" customHeight="1" x14ac:dyDescent="0.25">
      <c r="B74" s="46">
        <v>53</v>
      </c>
      <c r="C74" s="89" t="s">
        <v>42</v>
      </c>
      <c r="D74" s="89" t="s">
        <v>181</v>
      </c>
      <c r="E74" s="5"/>
    </row>
    <row r="75" spans="2:5" ht="21" customHeight="1" x14ac:dyDescent="0.25">
      <c r="B75" s="46">
        <v>30</v>
      </c>
      <c r="C75" s="91" t="s">
        <v>42</v>
      </c>
      <c r="D75" s="91" t="s">
        <v>142</v>
      </c>
      <c r="E75" s="5"/>
    </row>
    <row r="76" spans="2:5" ht="21" customHeight="1" x14ac:dyDescent="0.25">
      <c r="B76" s="46">
        <v>2</v>
      </c>
      <c r="C76" s="91" t="s">
        <v>114</v>
      </c>
      <c r="D76" s="91" t="s">
        <v>228</v>
      </c>
      <c r="E76" s="5"/>
    </row>
    <row r="77" spans="2:5" ht="21" customHeight="1" x14ac:dyDescent="0.25">
      <c r="B77" s="46">
        <v>18</v>
      </c>
      <c r="C77" s="89" t="s">
        <v>224</v>
      </c>
      <c r="D77" s="89" t="s">
        <v>225</v>
      </c>
      <c r="E77" s="5"/>
    </row>
    <row r="78" spans="2:5" ht="21" customHeight="1" x14ac:dyDescent="0.25">
      <c r="B78" s="5"/>
      <c r="C78" s="5"/>
      <c r="D78" s="5"/>
      <c r="E78" s="5"/>
    </row>
    <row r="79" spans="2:5" ht="21" customHeight="1" x14ac:dyDescent="0.25">
      <c r="B79" s="46">
        <v>19</v>
      </c>
      <c r="C79" s="89" t="s">
        <v>54</v>
      </c>
      <c r="D79" s="89" t="s">
        <v>185</v>
      </c>
      <c r="E79" s="5"/>
    </row>
    <row r="80" spans="2:5" ht="21" customHeight="1" x14ac:dyDescent="0.25">
      <c r="B80" s="46">
        <v>68</v>
      </c>
      <c r="C80" s="89" t="s">
        <v>69</v>
      </c>
      <c r="D80" s="89" t="s">
        <v>191</v>
      </c>
      <c r="E80" s="5"/>
    </row>
    <row r="81" spans="2:5" ht="21" customHeight="1" x14ac:dyDescent="0.25">
      <c r="B81" s="46">
        <v>37</v>
      </c>
      <c r="C81" s="91" t="s">
        <v>125</v>
      </c>
      <c r="D81" s="91" t="s">
        <v>101</v>
      </c>
      <c r="E81" s="5"/>
    </row>
    <row r="82" spans="2:5" ht="21" customHeight="1" x14ac:dyDescent="0.25">
      <c r="B82" s="46">
        <v>36</v>
      </c>
      <c r="C82" s="91" t="s">
        <v>124</v>
      </c>
      <c r="D82" s="91" t="s">
        <v>96</v>
      </c>
      <c r="E82" s="5"/>
    </row>
    <row r="83" spans="2:5" ht="21" customHeight="1" x14ac:dyDescent="0.25">
      <c r="B83" s="46">
        <v>56</v>
      </c>
      <c r="C83" s="89" t="s">
        <v>188</v>
      </c>
      <c r="D83" s="89" t="s">
        <v>189</v>
      </c>
      <c r="E83" s="5"/>
    </row>
    <row r="84" spans="2:5" ht="21" customHeight="1" x14ac:dyDescent="0.25">
      <c r="B84" s="46"/>
      <c r="C84" s="89"/>
      <c r="D84" s="89"/>
      <c r="E84" s="5"/>
    </row>
    <row r="85" spans="2:5" ht="21" customHeight="1" x14ac:dyDescent="0.25">
      <c r="B85" s="46">
        <v>11</v>
      </c>
      <c r="C85" s="91" t="s">
        <v>93</v>
      </c>
      <c r="D85" s="91" t="s">
        <v>134</v>
      </c>
      <c r="E85" s="5"/>
    </row>
    <row r="86" spans="2:5" ht="21" customHeight="1" x14ac:dyDescent="0.25">
      <c r="B86" s="46">
        <v>64</v>
      </c>
      <c r="C86" s="89" t="s">
        <v>124</v>
      </c>
      <c r="D86" s="89" t="s">
        <v>190</v>
      </c>
      <c r="E86" s="5"/>
    </row>
    <row r="87" spans="2:5" ht="21" customHeight="1" x14ac:dyDescent="0.25">
      <c r="B87" s="46">
        <v>28</v>
      </c>
      <c r="C87" s="89" t="s">
        <v>229</v>
      </c>
      <c r="D87" s="89" t="s">
        <v>230</v>
      </c>
      <c r="E87" s="5"/>
    </row>
    <row r="88" spans="2:5" ht="21.6" customHeight="1" x14ac:dyDescent="0.25">
      <c r="B88" s="46">
        <v>7</v>
      </c>
      <c r="C88" s="89" t="s">
        <v>231</v>
      </c>
      <c r="D88" s="89" t="s">
        <v>232</v>
      </c>
      <c r="E88" s="5"/>
    </row>
    <row r="89" spans="2:5" x14ac:dyDescent="0.25">
      <c r="B89" s="46">
        <v>43</v>
      </c>
      <c r="C89" s="91" t="s">
        <v>132</v>
      </c>
      <c r="D89" s="91" t="s">
        <v>133</v>
      </c>
      <c r="E89" s="5"/>
    </row>
    <row r="95" spans="2:5" ht="21.6" customHeight="1" x14ac:dyDescent="0.25"/>
    <row r="96" spans="2:5" ht="21.6" customHeight="1" x14ac:dyDescent="0.25"/>
    <row r="97" spans="1:1" ht="21.6" customHeight="1" x14ac:dyDescent="0.25"/>
    <row r="98" spans="1:1" ht="21.6" customHeight="1" x14ac:dyDescent="0.25"/>
    <row r="99" spans="1:1" ht="21.6" customHeight="1" x14ac:dyDescent="0.25"/>
    <row r="100" spans="1:1" ht="21.6" customHeight="1" x14ac:dyDescent="0.25"/>
    <row r="101" spans="1:1" ht="21.6" customHeight="1" x14ac:dyDescent="0.25"/>
    <row r="102" spans="1:1" ht="21.6" customHeight="1" x14ac:dyDescent="0.25"/>
    <row r="103" spans="1:1" ht="21.6" customHeight="1" x14ac:dyDescent="0.25"/>
    <row r="104" spans="1:1" ht="21.6" customHeight="1" x14ac:dyDescent="0.25"/>
    <row r="105" spans="1:1" ht="21.6" customHeight="1" x14ac:dyDescent="0.25"/>
    <row r="106" spans="1:1" ht="21.6" customHeight="1" x14ac:dyDescent="0.25">
      <c r="A106" s="96"/>
    </row>
    <row r="107" spans="1:1" ht="21.6" customHeight="1" x14ac:dyDescent="0.25">
      <c r="A107" s="96"/>
    </row>
    <row r="108" spans="1:1" ht="21.6" customHeight="1" x14ac:dyDescent="0.25">
      <c r="A108" s="96"/>
    </row>
    <row r="109" spans="1:1" ht="21.6" customHeight="1" x14ac:dyDescent="0.25">
      <c r="A109" s="96"/>
    </row>
    <row r="110" spans="1:1" ht="21.6" customHeight="1" x14ac:dyDescent="0.25"/>
    <row r="111" spans="1:1" ht="21.6" customHeight="1" x14ac:dyDescent="0.25"/>
    <row r="112" spans="1:1" ht="21.6" customHeight="1" x14ac:dyDescent="0.25"/>
    <row r="113" spans="1:1" ht="21.6" customHeight="1" x14ac:dyDescent="0.25"/>
    <row r="114" spans="1:1" ht="21.6" customHeight="1" x14ac:dyDescent="0.25"/>
    <row r="115" spans="1:1" ht="21.6" customHeight="1" x14ac:dyDescent="0.25"/>
    <row r="116" spans="1:1" ht="21.6" customHeight="1" x14ac:dyDescent="0.25">
      <c r="A116" s="96"/>
    </row>
    <row r="117" spans="1:1" ht="21.6" customHeight="1" x14ac:dyDescent="0.25">
      <c r="A117" s="96"/>
    </row>
    <row r="118" spans="1:1" ht="21.6" customHeight="1" x14ac:dyDescent="0.25">
      <c r="A118" s="96"/>
    </row>
    <row r="119" spans="1:1" ht="21.6" customHeight="1" x14ac:dyDescent="0.25">
      <c r="A119" s="96"/>
    </row>
    <row r="120" spans="1:1" ht="21.6" customHeight="1" x14ac:dyDescent="0.25"/>
    <row r="121" spans="1:1" ht="21.6" customHeight="1" x14ac:dyDescent="0.25"/>
    <row r="122" spans="1:1" ht="21.6" customHeight="1" x14ac:dyDescent="0.25"/>
    <row r="123" spans="1:1" ht="21.6" customHeight="1" x14ac:dyDescent="0.25"/>
    <row r="124" spans="1:1" ht="21.6" customHeight="1" x14ac:dyDescent="0.25"/>
    <row r="125" spans="1:1" ht="21.6" customHeight="1" x14ac:dyDescent="0.25"/>
    <row r="126" spans="1:1" ht="21.6" customHeight="1" x14ac:dyDescent="0.25"/>
    <row r="127" spans="1:1" ht="21.6" customHeight="1" x14ac:dyDescent="0.25"/>
  </sheetData>
  <phoneticPr fontId="13" type="noConversion"/>
  <pageMargins left="0.70866141732283472" right="0.70866141732283472" top="0.39370078740157483" bottom="0.39370078740157483" header="0.19685039370078741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A46" workbookViewId="0">
      <selection activeCell="I62" sqref="I62"/>
    </sheetView>
  </sheetViews>
  <sheetFormatPr defaultRowHeight="15" x14ac:dyDescent="0.25"/>
  <cols>
    <col min="2" max="2" width="14.140625" customWidth="1"/>
    <col min="3" max="3" width="15.28515625" customWidth="1"/>
    <col min="4" max="6" width="11.5703125" customWidth="1"/>
  </cols>
  <sheetData>
    <row r="1" spans="1:6" ht="24.6" customHeight="1" x14ac:dyDescent="0.35">
      <c r="A1" s="116" t="s">
        <v>242</v>
      </c>
      <c r="B1" s="116"/>
      <c r="C1" s="116"/>
      <c r="D1" s="116"/>
    </row>
    <row r="2" spans="1:6" ht="24.6" customHeight="1" thickBot="1" x14ac:dyDescent="0.3">
      <c r="A2" s="39" t="s">
        <v>3</v>
      </c>
      <c r="B2" s="40" t="s">
        <v>9</v>
      </c>
      <c r="C2" s="40" t="s">
        <v>10</v>
      </c>
      <c r="D2" s="40" t="s">
        <v>159</v>
      </c>
      <c r="E2" s="40" t="s">
        <v>159</v>
      </c>
      <c r="F2" s="40" t="s">
        <v>159</v>
      </c>
    </row>
    <row r="3" spans="1:6" ht="24.6" customHeight="1" x14ac:dyDescent="0.25">
      <c r="A3" s="103">
        <v>72</v>
      </c>
      <c r="B3" s="104" t="s">
        <v>165</v>
      </c>
      <c r="C3" s="104" t="s">
        <v>166</v>
      </c>
      <c r="D3" s="90"/>
      <c r="E3" s="90"/>
      <c r="F3" s="90"/>
    </row>
    <row r="4" spans="1:6" ht="24.6" customHeight="1" x14ac:dyDescent="0.25">
      <c r="A4" s="41">
        <v>13</v>
      </c>
      <c r="B4" s="91" t="s">
        <v>167</v>
      </c>
      <c r="C4" s="91" t="s">
        <v>168</v>
      </c>
      <c r="D4" s="90"/>
      <c r="E4" s="90"/>
      <c r="F4" s="90"/>
    </row>
    <row r="5" spans="1:6" ht="24.6" customHeight="1" x14ac:dyDescent="0.25">
      <c r="A5" s="41">
        <v>29</v>
      </c>
      <c r="B5" s="91" t="s">
        <v>76</v>
      </c>
      <c r="C5" s="91" t="s">
        <v>226</v>
      </c>
      <c r="D5" s="92"/>
      <c r="E5" s="92"/>
      <c r="F5" s="92"/>
    </row>
    <row r="6" spans="1:6" ht="24.6" customHeight="1" x14ac:dyDescent="0.25">
      <c r="A6" s="112"/>
      <c r="B6" s="110"/>
      <c r="C6" s="110"/>
      <c r="D6" s="90"/>
      <c r="E6" s="90"/>
      <c r="F6" s="90"/>
    </row>
    <row r="7" spans="1:6" ht="24.6" customHeight="1" x14ac:dyDescent="0.25">
      <c r="A7" s="41">
        <v>33</v>
      </c>
      <c r="B7" s="89" t="s">
        <v>169</v>
      </c>
      <c r="C7" s="89" t="s">
        <v>139</v>
      </c>
      <c r="D7" s="92"/>
      <c r="E7" s="92"/>
      <c r="F7" s="92"/>
    </row>
    <row r="8" spans="1:6" ht="24.6" customHeight="1" x14ac:dyDescent="0.25">
      <c r="A8" s="41">
        <v>46</v>
      </c>
      <c r="B8" s="91" t="s">
        <v>135</v>
      </c>
      <c r="C8" s="91" t="s">
        <v>136</v>
      </c>
      <c r="D8" s="92"/>
      <c r="E8" s="92"/>
      <c r="F8" s="92"/>
    </row>
    <row r="9" spans="1:6" ht="24.6" customHeight="1" x14ac:dyDescent="0.25">
      <c r="A9" s="41">
        <v>48</v>
      </c>
      <c r="B9" s="89" t="s">
        <v>58</v>
      </c>
      <c r="C9" s="89" t="s">
        <v>170</v>
      </c>
      <c r="D9" s="92"/>
      <c r="E9" s="92"/>
      <c r="F9" s="92"/>
    </row>
    <row r="10" spans="1:6" ht="24.6" customHeight="1" x14ac:dyDescent="0.25">
      <c r="A10" s="41">
        <v>49</v>
      </c>
      <c r="B10" s="89" t="s">
        <v>50</v>
      </c>
      <c r="C10" s="89" t="s">
        <v>137</v>
      </c>
      <c r="D10" s="110"/>
      <c r="E10" s="110"/>
      <c r="F10" s="110"/>
    </row>
    <row r="11" spans="1:6" ht="24.6" customHeight="1" x14ac:dyDescent="0.25">
      <c r="A11" s="41">
        <v>10</v>
      </c>
      <c r="B11" s="89" t="s">
        <v>69</v>
      </c>
      <c r="C11" s="89" t="s">
        <v>171</v>
      </c>
      <c r="D11" s="92"/>
      <c r="E11" s="92"/>
      <c r="F11" s="92"/>
    </row>
    <row r="12" spans="1:6" ht="24.6" customHeight="1" x14ac:dyDescent="0.35">
      <c r="A12" s="116" t="s">
        <v>243</v>
      </c>
      <c r="B12" s="116"/>
      <c r="C12" s="116"/>
      <c r="D12" s="116"/>
    </row>
    <row r="13" spans="1:6" ht="24.6" customHeight="1" x14ac:dyDescent="0.25">
      <c r="A13" s="44" t="s">
        <v>3</v>
      </c>
      <c r="B13" s="45" t="s">
        <v>9</v>
      </c>
      <c r="C13" s="45" t="s">
        <v>10</v>
      </c>
      <c r="D13" s="45" t="s">
        <v>159</v>
      </c>
      <c r="E13" s="45" t="s">
        <v>159</v>
      </c>
      <c r="F13" s="45" t="s">
        <v>159</v>
      </c>
    </row>
    <row r="14" spans="1:6" ht="24.6" customHeight="1" x14ac:dyDescent="0.25">
      <c r="A14" s="46">
        <v>61</v>
      </c>
      <c r="B14" s="91" t="s">
        <v>172</v>
      </c>
      <c r="C14" s="91" t="s">
        <v>173</v>
      </c>
      <c r="D14" s="92"/>
      <c r="E14" s="92"/>
      <c r="F14" s="92"/>
    </row>
    <row r="15" spans="1:6" ht="24.6" customHeight="1" x14ac:dyDescent="0.25">
      <c r="A15" s="46">
        <v>60</v>
      </c>
      <c r="B15" s="89" t="s">
        <v>174</v>
      </c>
      <c r="C15" s="89" t="s">
        <v>173</v>
      </c>
      <c r="D15" s="90"/>
      <c r="E15" s="90"/>
      <c r="F15" s="90"/>
    </row>
    <row r="16" spans="1:6" ht="24.6" customHeight="1" x14ac:dyDescent="0.25">
      <c r="A16" s="46">
        <v>63</v>
      </c>
      <c r="B16" s="89" t="s">
        <v>110</v>
      </c>
      <c r="C16" s="89" t="s">
        <v>106</v>
      </c>
      <c r="D16" s="90"/>
      <c r="E16" s="90"/>
      <c r="F16" s="90"/>
    </row>
    <row r="17" spans="1:6" ht="24.6" customHeight="1" x14ac:dyDescent="0.25">
      <c r="A17" s="46">
        <v>5</v>
      </c>
      <c r="B17" s="89" t="s">
        <v>88</v>
      </c>
      <c r="C17" s="89" t="s">
        <v>175</v>
      </c>
      <c r="D17" s="92"/>
      <c r="E17" s="92"/>
      <c r="F17" s="92"/>
    </row>
    <row r="18" spans="1:6" ht="24.6" customHeight="1" x14ac:dyDescent="0.25">
      <c r="A18" s="46">
        <v>32</v>
      </c>
      <c r="B18" s="89" t="s">
        <v>176</v>
      </c>
      <c r="C18" s="89" t="s">
        <v>177</v>
      </c>
      <c r="D18" s="90"/>
      <c r="E18" s="90"/>
      <c r="F18" s="90"/>
    </row>
    <row r="19" spans="1:6" ht="24.6" customHeight="1" x14ac:dyDescent="0.25">
      <c r="A19" s="46">
        <v>14</v>
      </c>
      <c r="B19" s="91" t="s">
        <v>116</v>
      </c>
      <c r="C19" s="91" t="s">
        <v>91</v>
      </c>
      <c r="D19" s="92"/>
      <c r="E19" s="92"/>
      <c r="F19" s="92"/>
    </row>
    <row r="20" spans="1:6" ht="24.6" customHeight="1" x14ac:dyDescent="0.25">
      <c r="A20" s="46">
        <v>3</v>
      </c>
      <c r="B20" s="89" t="s">
        <v>178</v>
      </c>
      <c r="C20" s="89" t="s">
        <v>179</v>
      </c>
      <c r="D20" s="92"/>
      <c r="E20" s="92"/>
      <c r="F20" s="92"/>
    </row>
    <row r="21" spans="1:6" ht="24.6" customHeight="1" x14ac:dyDescent="0.25">
      <c r="A21" s="46">
        <v>65</v>
      </c>
      <c r="B21" s="91" t="s">
        <v>104</v>
      </c>
      <c r="C21" s="91" t="s">
        <v>121</v>
      </c>
      <c r="D21" s="90"/>
      <c r="E21" s="90"/>
      <c r="F21" s="90"/>
    </row>
    <row r="22" spans="1:6" ht="24.6" customHeight="1" x14ac:dyDescent="0.25">
      <c r="A22" s="46">
        <v>44</v>
      </c>
      <c r="B22" s="91" t="s">
        <v>126</v>
      </c>
      <c r="C22" s="91" t="s">
        <v>127</v>
      </c>
      <c r="D22" s="92"/>
      <c r="E22" s="92"/>
      <c r="F22" s="92"/>
    </row>
    <row r="23" spans="1:6" ht="24.6" customHeight="1" x14ac:dyDescent="0.25">
      <c r="A23" s="46">
        <v>53</v>
      </c>
      <c r="B23" s="89" t="s">
        <v>42</v>
      </c>
      <c r="C23" s="89" t="s">
        <v>181</v>
      </c>
      <c r="D23" s="92"/>
      <c r="E23" s="92"/>
      <c r="F23" s="92"/>
    </row>
    <row r="24" spans="1:6" ht="24.6" customHeight="1" x14ac:dyDescent="0.25">
      <c r="A24" s="46">
        <v>30</v>
      </c>
      <c r="B24" s="91" t="s">
        <v>42</v>
      </c>
      <c r="C24" s="91" t="s">
        <v>142</v>
      </c>
      <c r="D24" s="92"/>
      <c r="E24" s="92"/>
      <c r="F24" s="92"/>
    </row>
    <row r="25" spans="1:6" ht="24.6" customHeight="1" x14ac:dyDescent="0.25">
      <c r="A25" s="46">
        <v>41</v>
      </c>
      <c r="B25" s="91" t="s">
        <v>233</v>
      </c>
      <c r="C25" s="91" t="s">
        <v>129</v>
      </c>
      <c r="D25" s="92"/>
      <c r="E25" s="92"/>
      <c r="F25" s="92"/>
    </row>
    <row r="26" spans="1:6" ht="24.6" customHeight="1" x14ac:dyDescent="0.25">
      <c r="A26" s="46">
        <v>2</v>
      </c>
      <c r="B26" s="91" t="s">
        <v>114</v>
      </c>
      <c r="C26" s="91" t="s">
        <v>228</v>
      </c>
      <c r="D26" s="92"/>
      <c r="E26" s="92"/>
      <c r="F26" s="92"/>
    </row>
    <row r="27" spans="1:6" ht="24.6" customHeight="1" x14ac:dyDescent="0.25">
      <c r="A27" s="46">
        <v>18</v>
      </c>
      <c r="B27" s="89" t="s">
        <v>224</v>
      </c>
      <c r="C27" s="89" t="s">
        <v>225</v>
      </c>
      <c r="D27" s="110"/>
      <c r="E27" s="110"/>
      <c r="F27" s="110"/>
    </row>
    <row r="28" spans="1:6" ht="24.6" customHeight="1" x14ac:dyDescent="0.25">
      <c r="A28" s="46"/>
      <c r="B28" s="89"/>
      <c r="C28" s="89"/>
      <c r="D28" s="110"/>
      <c r="E28" s="110"/>
      <c r="F28" s="110"/>
    </row>
    <row r="29" spans="1:6" ht="24.6" customHeight="1" x14ac:dyDescent="0.25">
      <c r="A29" s="46">
        <v>19</v>
      </c>
      <c r="B29" s="89" t="s">
        <v>54</v>
      </c>
      <c r="C29" s="89" t="s">
        <v>185</v>
      </c>
      <c r="D29" s="110"/>
      <c r="E29" s="110"/>
      <c r="F29" s="110"/>
    </row>
    <row r="30" spans="1:6" ht="24.6" customHeight="1" x14ac:dyDescent="0.25">
      <c r="A30" s="46">
        <v>28</v>
      </c>
      <c r="B30" s="89" t="s">
        <v>229</v>
      </c>
      <c r="C30" s="89" t="s">
        <v>230</v>
      </c>
      <c r="D30" s="110"/>
      <c r="E30" s="110"/>
      <c r="F30" s="110"/>
    </row>
    <row r="31" spans="1:6" ht="24.6" customHeight="1" x14ac:dyDescent="0.25">
      <c r="A31" s="46">
        <v>37</v>
      </c>
      <c r="B31" s="91" t="s">
        <v>125</v>
      </c>
      <c r="C31" s="91" t="s">
        <v>101</v>
      </c>
      <c r="D31" s="110"/>
      <c r="E31" s="110"/>
      <c r="F31" s="110"/>
    </row>
    <row r="32" spans="1:6" ht="24.6" customHeight="1" x14ac:dyDescent="0.25">
      <c r="A32" s="46">
        <v>36</v>
      </c>
      <c r="B32" s="91" t="s">
        <v>124</v>
      </c>
      <c r="C32" s="91" t="s">
        <v>96</v>
      </c>
      <c r="D32" s="110"/>
      <c r="E32" s="110"/>
      <c r="F32" s="110"/>
    </row>
    <row r="33" spans="1:6" ht="24.6" customHeight="1" x14ac:dyDescent="0.25">
      <c r="A33" s="46">
        <v>56</v>
      </c>
      <c r="B33" s="89" t="s">
        <v>188</v>
      </c>
      <c r="C33" s="89" t="s">
        <v>189</v>
      </c>
      <c r="D33" s="110"/>
      <c r="E33" s="110"/>
      <c r="F33" s="110"/>
    </row>
    <row r="34" spans="1:6" ht="24.6" customHeight="1" x14ac:dyDescent="0.25">
      <c r="A34" s="46">
        <v>43</v>
      </c>
      <c r="B34" s="91" t="s">
        <v>132</v>
      </c>
      <c r="C34" s="91" t="s">
        <v>133</v>
      </c>
      <c r="D34" s="110"/>
      <c r="E34" s="110"/>
      <c r="F34" s="110"/>
    </row>
    <row r="35" spans="1:6" ht="24.6" customHeight="1" x14ac:dyDescent="0.25">
      <c r="A35" s="46">
        <v>11</v>
      </c>
      <c r="B35" s="91" t="s">
        <v>93</v>
      </c>
      <c r="C35" s="91" t="s">
        <v>134</v>
      </c>
      <c r="D35" s="110"/>
      <c r="E35" s="110"/>
      <c r="F35" s="110"/>
    </row>
    <row r="36" spans="1:6" ht="24.6" customHeight="1" x14ac:dyDescent="0.25">
      <c r="A36" s="46">
        <v>64</v>
      </c>
      <c r="B36" s="89" t="s">
        <v>124</v>
      </c>
      <c r="C36" s="89" t="s">
        <v>190</v>
      </c>
      <c r="D36" s="111"/>
      <c r="E36" s="111"/>
      <c r="F36" s="111"/>
    </row>
    <row r="37" spans="1:6" ht="24.6" customHeight="1" x14ac:dyDescent="0.25">
      <c r="A37" s="46">
        <v>68</v>
      </c>
      <c r="B37" s="89" t="s">
        <v>69</v>
      </c>
      <c r="C37" s="89" t="s">
        <v>191</v>
      </c>
      <c r="D37" s="90"/>
      <c r="E37" s="90"/>
      <c r="F37" s="90"/>
    </row>
    <row r="38" spans="1:6" ht="24.6" customHeight="1" x14ac:dyDescent="0.25">
      <c r="A38" s="46">
        <v>7</v>
      </c>
      <c r="B38" s="89" t="s">
        <v>231</v>
      </c>
      <c r="C38" s="89" t="s">
        <v>232</v>
      </c>
      <c r="D38" s="92"/>
      <c r="E38" s="92"/>
      <c r="F38" s="92"/>
    </row>
    <row r="39" spans="1:6" ht="24.6" customHeight="1" x14ac:dyDescent="0.25">
      <c r="A39" s="46"/>
      <c r="B39" s="91"/>
      <c r="C39" s="91"/>
      <c r="D39" s="92"/>
      <c r="E39" s="92"/>
      <c r="F39" s="92"/>
    </row>
    <row r="40" spans="1:6" ht="24.6" customHeight="1" x14ac:dyDescent="0.25">
      <c r="A40" s="46"/>
      <c r="B40" s="89"/>
      <c r="C40" s="89"/>
      <c r="D40" s="90"/>
      <c r="E40" s="90"/>
      <c r="F40" s="90"/>
    </row>
    <row r="41" spans="1:6" ht="24.6" customHeight="1" x14ac:dyDescent="0.35">
      <c r="A41" s="116" t="s">
        <v>241</v>
      </c>
      <c r="B41" s="116"/>
      <c r="C41" s="116"/>
      <c r="D41" s="116"/>
    </row>
    <row r="42" spans="1:6" ht="24.6" customHeight="1" x14ac:dyDescent="0.25">
      <c r="A42" s="47" t="s">
        <v>3</v>
      </c>
      <c r="B42" s="48" t="s">
        <v>9</v>
      </c>
      <c r="C42" s="48" t="s">
        <v>10</v>
      </c>
      <c r="D42" s="48" t="s">
        <v>29</v>
      </c>
      <c r="E42" s="48" t="s">
        <v>29</v>
      </c>
      <c r="F42" s="48" t="s">
        <v>29</v>
      </c>
    </row>
    <row r="43" spans="1:6" ht="24.6" customHeight="1" x14ac:dyDescent="0.25">
      <c r="A43" s="49">
        <v>57</v>
      </c>
      <c r="B43" s="89" t="s">
        <v>88</v>
      </c>
      <c r="C43" s="89" t="s">
        <v>127</v>
      </c>
      <c r="D43" s="90"/>
      <c r="E43" s="90"/>
      <c r="F43" s="90"/>
    </row>
    <row r="44" spans="1:6" ht="24.6" customHeight="1" x14ac:dyDescent="0.25">
      <c r="A44" s="49">
        <v>69</v>
      </c>
      <c r="B44" s="91" t="s">
        <v>116</v>
      </c>
      <c r="C44" s="91" t="s">
        <v>235</v>
      </c>
      <c r="D44" s="90"/>
      <c r="E44" s="90"/>
      <c r="F44" s="90"/>
    </row>
    <row r="45" spans="1:6" ht="24.6" customHeight="1" x14ac:dyDescent="0.25">
      <c r="A45" s="49">
        <v>31</v>
      </c>
      <c r="B45" s="91" t="s">
        <v>206</v>
      </c>
      <c r="C45" s="91" t="s">
        <v>207</v>
      </c>
      <c r="D45" s="90"/>
      <c r="E45" s="90"/>
      <c r="F45" s="90"/>
    </row>
    <row r="46" spans="1:6" ht="24.6" customHeight="1" x14ac:dyDescent="0.25">
      <c r="A46" s="49">
        <v>47</v>
      </c>
      <c r="B46" s="89" t="s">
        <v>88</v>
      </c>
      <c r="C46" s="89" t="s">
        <v>209</v>
      </c>
      <c r="D46" s="90"/>
      <c r="E46" s="90"/>
      <c r="F46" s="90"/>
    </row>
    <row r="47" spans="1:6" ht="24.6" customHeight="1" x14ac:dyDescent="0.25">
      <c r="A47" s="49">
        <v>70</v>
      </c>
      <c r="B47" s="91" t="s">
        <v>104</v>
      </c>
      <c r="C47" s="91" t="s">
        <v>105</v>
      </c>
      <c r="D47" s="90"/>
      <c r="E47" s="90"/>
      <c r="F47" s="90"/>
    </row>
    <row r="48" spans="1:6" ht="24.6" customHeight="1" x14ac:dyDescent="0.25">
      <c r="A48" s="49">
        <v>50</v>
      </c>
      <c r="B48" s="91" t="s">
        <v>176</v>
      </c>
      <c r="C48" s="91" t="s">
        <v>210</v>
      </c>
      <c r="D48" s="92"/>
      <c r="E48" s="92"/>
      <c r="F48" s="92"/>
    </row>
    <row r="49" spans="1:6" ht="24.6" customHeight="1" x14ac:dyDescent="0.25">
      <c r="A49" s="49">
        <v>71</v>
      </c>
      <c r="B49" s="89" t="s">
        <v>112</v>
      </c>
      <c r="C49" s="89" t="s">
        <v>39</v>
      </c>
      <c r="D49" s="92"/>
      <c r="E49" s="92"/>
      <c r="F49" s="92"/>
    </row>
    <row r="50" spans="1:6" ht="24.6" customHeight="1" x14ac:dyDescent="0.25">
      <c r="A50" s="49">
        <v>26</v>
      </c>
      <c r="B50" s="91" t="s">
        <v>37</v>
      </c>
      <c r="C50" s="91" t="s">
        <v>212</v>
      </c>
      <c r="D50" s="56"/>
      <c r="E50" s="56"/>
      <c r="F50" s="56"/>
    </row>
    <row r="51" spans="1:6" ht="24.6" customHeight="1" x14ac:dyDescent="0.25">
      <c r="A51" s="49">
        <v>15</v>
      </c>
      <c r="B51" s="89" t="s">
        <v>74</v>
      </c>
      <c r="C51" s="89" t="s">
        <v>91</v>
      </c>
      <c r="D51" s="87"/>
      <c r="E51" s="87"/>
      <c r="F51" s="87"/>
    </row>
    <row r="52" spans="1:6" ht="24.6" customHeight="1" x14ac:dyDescent="0.25">
      <c r="A52" s="49">
        <v>55</v>
      </c>
      <c r="B52" s="91" t="s">
        <v>88</v>
      </c>
      <c r="C52" s="91" t="s">
        <v>213</v>
      </c>
      <c r="D52" s="90"/>
      <c r="E52" s="90"/>
      <c r="F52" s="90"/>
    </row>
    <row r="53" spans="1:6" ht="24.6" customHeight="1" x14ac:dyDescent="0.25">
      <c r="A53" s="49">
        <v>39</v>
      </c>
      <c r="B53" s="91" t="s">
        <v>54</v>
      </c>
      <c r="C53" s="91" t="s">
        <v>71</v>
      </c>
      <c r="D53" s="92"/>
      <c r="E53" s="92"/>
      <c r="F53" s="92"/>
    </row>
    <row r="54" spans="1:6" ht="24.6" customHeight="1" x14ac:dyDescent="0.25">
      <c r="A54" s="49">
        <v>59</v>
      </c>
      <c r="B54" s="89" t="s">
        <v>56</v>
      </c>
      <c r="C54" s="89" t="s">
        <v>193</v>
      </c>
      <c r="D54" s="92"/>
      <c r="E54" s="92"/>
      <c r="F54" s="92"/>
    </row>
    <row r="55" spans="1:6" ht="24.6" customHeight="1" x14ac:dyDescent="0.25">
      <c r="A55" s="49">
        <v>12</v>
      </c>
      <c r="B55" s="91" t="s">
        <v>195</v>
      </c>
      <c r="C55" s="91" t="s">
        <v>196</v>
      </c>
      <c r="D55" s="90"/>
      <c r="E55" s="90"/>
      <c r="F55" s="90"/>
    </row>
    <row r="56" spans="1:6" ht="24.6" customHeight="1" x14ac:dyDescent="0.25">
      <c r="A56" s="49">
        <v>45</v>
      </c>
      <c r="B56" s="89" t="s">
        <v>200</v>
      </c>
      <c r="C56" s="89" t="s">
        <v>145</v>
      </c>
      <c r="D56" s="92"/>
      <c r="E56" s="92"/>
      <c r="F56" s="92"/>
    </row>
    <row r="57" spans="1:6" ht="24.6" customHeight="1" x14ac:dyDescent="0.25">
      <c r="A57" s="49">
        <v>27</v>
      </c>
      <c r="B57" s="89" t="s">
        <v>201</v>
      </c>
      <c r="C57" s="89" t="s">
        <v>202</v>
      </c>
      <c r="D57" s="90"/>
      <c r="E57" s="90"/>
      <c r="F57" s="90"/>
    </row>
    <row r="58" spans="1:6" ht="24.6" customHeight="1" x14ac:dyDescent="0.25">
      <c r="A58" s="49">
        <v>23</v>
      </c>
      <c r="B58" s="91" t="s">
        <v>61</v>
      </c>
      <c r="C58" s="91" t="s">
        <v>92</v>
      </c>
      <c r="D58" s="90"/>
      <c r="E58" s="90"/>
      <c r="F58" s="90"/>
    </row>
    <row r="59" spans="1:6" ht="24.6" customHeight="1" x14ac:dyDescent="0.25">
      <c r="A59" s="49">
        <v>58</v>
      </c>
      <c r="B59" s="91" t="s">
        <v>95</v>
      </c>
      <c r="C59" s="91" t="s">
        <v>203</v>
      </c>
      <c r="D59" s="90"/>
      <c r="E59" s="90"/>
      <c r="F59" s="90"/>
    </row>
    <row r="60" spans="1:6" ht="24.6" customHeight="1" x14ac:dyDescent="0.25">
      <c r="A60" s="49">
        <v>35</v>
      </c>
      <c r="B60" s="89" t="s">
        <v>58</v>
      </c>
      <c r="C60" s="89" t="s">
        <v>96</v>
      </c>
      <c r="D60" s="92"/>
      <c r="E60" s="92"/>
      <c r="F60" s="92"/>
    </row>
    <row r="61" spans="1:6" ht="24.6" customHeight="1" x14ac:dyDescent="0.25">
      <c r="A61" s="49">
        <v>25</v>
      </c>
      <c r="B61" s="89" t="s">
        <v>204</v>
      </c>
      <c r="C61" s="89" t="s">
        <v>205</v>
      </c>
      <c r="D61" s="92"/>
      <c r="E61" s="92"/>
      <c r="F61" s="92"/>
    </row>
    <row r="62" spans="1:6" ht="24.6" customHeight="1" x14ac:dyDescent="0.25">
      <c r="A62" s="49">
        <v>38</v>
      </c>
      <c r="B62" s="89" t="s">
        <v>100</v>
      </c>
      <c r="C62" s="89" t="s">
        <v>101</v>
      </c>
      <c r="D62" s="90"/>
      <c r="E62" s="90"/>
      <c r="F62" s="90"/>
    </row>
    <row r="63" spans="1:6" ht="24.6" customHeight="1" x14ac:dyDescent="0.35">
      <c r="A63" s="116" t="s">
        <v>244</v>
      </c>
      <c r="B63" s="116"/>
      <c r="C63" s="116"/>
      <c r="D63" s="116"/>
    </row>
    <row r="64" spans="1:6" ht="24.6" customHeight="1" x14ac:dyDescent="0.25">
      <c r="A64" s="51" t="s">
        <v>3</v>
      </c>
      <c r="B64" s="52" t="s">
        <v>9</v>
      </c>
      <c r="C64" s="52" t="s">
        <v>10</v>
      </c>
      <c r="D64" s="52" t="s">
        <v>159</v>
      </c>
      <c r="E64" s="52" t="s">
        <v>159</v>
      </c>
      <c r="F64" s="52" t="s">
        <v>159</v>
      </c>
    </row>
    <row r="65" spans="1:6" ht="24.6" customHeight="1" x14ac:dyDescent="0.25">
      <c r="A65" s="53">
        <v>54</v>
      </c>
      <c r="B65" s="89" t="s">
        <v>117</v>
      </c>
      <c r="C65" s="89" t="s">
        <v>214</v>
      </c>
      <c r="D65" s="92"/>
      <c r="E65" s="92"/>
      <c r="F65" s="92"/>
    </row>
    <row r="66" spans="1:6" ht="24.6" customHeight="1" x14ac:dyDescent="0.25">
      <c r="A66" s="53">
        <v>34</v>
      </c>
      <c r="B66" s="91" t="s">
        <v>215</v>
      </c>
      <c r="C66" s="91" t="s">
        <v>177</v>
      </c>
      <c r="D66" s="92"/>
      <c r="E66" s="92"/>
      <c r="F66" s="92"/>
    </row>
    <row r="67" spans="1:6" ht="24.6" customHeight="1" x14ac:dyDescent="0.25">
      <c r="A67" s="53">
        <v>8</v>
      </c>
      <c r="B67" s="91" t="s">
        <v>216</v>
      </c>
      <c r="C67" s="91" t="s">
        <v>217</v>
      </c>
      <c r="D67" s="90"/>
      <c r="E67" s="90"/>
      <c r="F67" s="90"/>
    </row>
    <row r="68" spans="1:6" ht="24.6" customHeight="1" x14ac:dyDescent="0.25">
      <c r="A68" s="53">
        <v>24</v>
      </c>
      <c r="B68" s="89" t="s">
        <v>88</v>
      </c>
      <c r="C68" s="89" t="s">
        <v>218</v>
      </c>
      <c r="D68" s="92"/>
      <c r="E68" s="92"/>
      <c r="F68" s="92"/>
    </row>
    <row r="69" spans="1:6" ht="24.6" customHeight="1" x14ac:dyDescent="0.25">
      <c r="A69" s="53">
        <v>20</v>
      </c>
      <c r="B69" s="89" t="s">
        <v>76</v>
      </c>
      <c r="C69" s="89" t="s">
        <v>77</v>
      </c>
      <c r="D69" s="92"/>
      <c r="E69" s="92"/>
      <c r="F69" s="92"/>
    </row>
    <row r="70" spans="1:6" ht="24.6" customHeight="1" x14ac:dyDescent="0.25">
      <c r="A70" s="53">
        <v>66</v>
      </c>
      <c r="B70" s="91" t="s">
        <v>40</v>
      </c>
      <c r="C70" s="91" t="s">
        <v>220</v>
      </c>
      <c r="D70" s="90"/>
      <c r="E70" s="90"/>
      <c r="F70" s="90"/>
    </row>
    <row r="71" spans="1:6" ht="24.6" customHeight="1" x14ac:dyDescent="0.25">
      <c r="A71" s="53">
        <v>9</v>
      </c>
      <c r="B71" s="91" t="s">
        <v>216</v>
      </c>
      <c r="C71" s="91" t="s">
        <v>221</v>
      </c>
      <c r="D71" s="56"/>
      <c r="E71" s="56"/>
      <c r="F71" s="56"/>
    </row>
    <row r="72" spans="1:6" ht="24.6" customHeight="1" x14ac:dyDescent="0.25">
      <c r="A72" s="53">
        <v>22</v>
      </c>
      <c r="B72" s="91" t="s">
        <v>31</v>
      </c>
      <c r="C72" s="91" t="s">
        <v>236</v>
      </c>
      <c r="D72" s="56"/>
      <c r="E72" s="56"/>
      <c r="F72" s="56"/>
    </row>
    <row r="73" spans="1:6" ht="24.6" customHeight="1" x14ac:dyDescent="0.25">
      <c r="A73" s="53">
        <v>21</v>
      </c>
      <c r="B73" s="89" t="s">
        <v>79</v>
      </c>
      <c r="C73" s="89" t="s">
        <v>237</v>
      </c>
      <c r="D73" s="56"/>
      <c r="E73" s="56"/>
      <c r="F73" s="56"/>
    </row>
    <row r="74" spans="1:6" ht="24.6" customHeight="1" x14ac:dyDescent="0.25">
      <c r="A74" s="74"/>
      <c r="B74" s="88" t="s">
        <v>143</v>
      </c>
      <c r="C74" s="88"/>
      <c r="D74" s="88"/>
      <c r="E74" s="88"/>
      <c r="F74" s="88"/>
    </row>
    <row r="75" spans="1:6" ht="24.6" customHeight="1" x14ac:dyDescent="0.25">
      <c r="A75" s="53">
        <v>6</v>
      </c>
      <c r="B75" s="89" t="s">
        <v>222</v>
      </c>
      <c r="C75" s="89" t="s">
        <v>223</v>
      </c>
      <c r="D75" s="90"/>
      <c r="E75" s="90"/>
      <c r="F75" s="90"/>
    </row>
    <row r="76" spans="1:6" ht="24.6" customHeight="1" x14ac:dyDescent="0.25">
      <c r="A76" s="53">
        <v>62</v>
      </c>
      <c r="B76" s="91" t="s">
        <v>48</v>
      </c>
      <c r="C76" s="91" t="s">
        <v>81</v>
      </c>
      <c r="D76" s="90"/>
      <c r="E76" s="90"/>
      <c r="F76" s="90"/>
    </row>
    <row r="77" spans="1:6" ht="24.6" customHeight="1" x14ac:dyDescent="0.25">
      <c r="A77" s="53">
        <v>4</v>
      </c>
      <c r="B77" s="91" t="s">
        <v>67</v>
      </c>
      <c r="C77" s="91" t="s">
        <v>68</v>
      </c>
      <c r="D77" s="92"/>
      <c r="E77" s="92"/>
      <c r="F77" s="92"/>
    </row>
    <row r="78" spans="1:6" ht="24.6" customHeight="1" x14ac:dyDescent="0.25">
      <c r="A78" s="53">
        <v>16</v>
      </c>
      <c r="B78" s="89" t="s">
        <v>61</v>
      </c>
      <c r="C78" s="89" t="s">
        <v>62</v>
      </c>
      <c r="D78" s="90"/>
      <c r="E78" s="90"/>
      <c r="F78" s="90"/>
    </row>
    <row r="79" spans="1:6" ht="24.6" customHeight="1" x14ac:dyDescent="0.25">
      <c r="A79" s="53">
        <v>40</v>
      </c>
      <c r="B79" s="89" t="s">
        <v>56</v>
      </c>
      <c r="C79" s="89" t="s">
        <v>71</v>
      </c>
      <c r="D79" s="92"/>
      <c r="E79" s="92"/>
      <c r="F79" s="92"/>
    </row>
    <row r="80" spans="1:6" ht="24.6" customHeight="1" x14ac:dyDescent="0.25">
      <c r="A80" s="53">
        <v>17</v>
      </c>
      <c r="B80" s="91" t="s">
        <v>69</v>
      </c>
      <c r="C80" s="91" t="s">
        <v>70</v>
      </c>
      <c r="D80" s="90"/>
      <c r="E80" s="90"/>
      <c r="F80" s="90"/>
    </row>
    <row r="81" spans="1:6" ht="24.6" customHeight="1" x14ac:dyDescent="0.25">
      <c r="A81" s="53">
        <v>51</v>
      </c>
      <c r="B81" s="91" t="s">
        <v>50</v>
      </c>
      <c r="C81" s="91" t="s">
        <v>66</v>
      </c>
      <c r="D81" s="92"/>
      <c r="E81" s="92"/>
      <c r="F81" s="92"/>
    </row>
    <row r="82" spans="1:6" ht="24.6" customHeight="1" x14ac:dyDescent="0.25">
      <c r="A82" s="53">
        <v>52</v>
      </c>
      <c r="B82" s="89" t="s">
        <v>63</v>
      </c>
      <c r="C82" s="89" t="s">
        <v>64</v>
      </c>
      <c r="D82" s="90"/>
      <c r="E82" s="90"/>
      <c r="F82" s="90"/>
    </row>
    <row r="83" spans="1:6" ht="24.6" customHeight="1" x14ac:dyDescent="0.25">
      <c r="A83" s="53">
        <v>1</v>
      </c>
      <c r="B83" s="89" t="s">
        <v>238</v>
      </c>
      <c r="C83" s="89" t="s">
        <v>239</v>
      </c>
      <c r="D83" s="92"/>
      <c r="E83" s="92"/>
      <c r="F83" s="92"/>
    </row>
    <row r="84" spans="1:6" ht="24.6" customHeight="1" x14ac:dyDescent="0.25">
      <c r="A84" s="53">
        <v>42</v>
      </c>
      <c r="B84" s="91" t="s">
        <v>148</v>
      </c>
      <c r="C84" s="91" t="s">
        <v>240</v>
      </c>
      <c r="D84" s="90"/>
      <c r="E84" s="90"/>
      <c r="F84" s="90"/>
    </row>
    <row r="85" spans="1:6" ht="24.6" customHeight="1" x14ac:dyDescent="0.25">
      <c r="A85" s="53"/>
      <c r="B85" s="91"/>
      <c r="C85" s="91"/>
      <c r="D85" s="92"/>
      <c r="E85" s="92"/>
      <c r="F85" s="92"/>
    </row>
    <row r="86" spans="1:6" ht="24.6" customHeight="1" x14ac:dyDescent="0.25">
      <c r="A86" s="53"/>
      <c r="B86" s="91"/>
      <c r="C86" s="91"/>
      <c r="D86" s="92"/>
      <c r="E86" s="92"/>
      <c r="F86" s="92"/>
    </row>
    <row r="87" spans="1:6" ht="24.6" customHeight="1" x14ac:dyDescent="0.25">
      <c r="A87" s="53"/>
      <c r="B87" s="91"/>
      <c r="C87" s="91"/>
      <c r="D87" s="92"/>
      <c r="E87" s="92"/>
      <c r="F87" s="92"/>
    </row>
    <row r="88" spans="1:6" ht="24.6" customHeight="1" x14ac:dyDescent="0.25">
      <c r="A88" s="53"/>
      <c r="B88" s="91"/>
      <c r="C88" s="91"/>
      <c r="D88" s="92"/>
      <c r="E88" s="92"/>
      <c r="F88" s="92"/>
    </row>
    <row r="89" spans="1:6" ht="24.6" customHeight="1" x14ac:dyDescent="0.25">
      <c r="A89" s="53"/>
      <c r="B89" s="91"/>
      <c r="C89" s="91"/>
      <c r="D89" s="92"/>
      <c r="E89" s="92"/>
      <c r="F89" s="92"/>
    </row>
    <row r="90" spans="1:6" ht="24.6" customHeight="1" x14ac:dyDescent="0.25">
      <c r="A90" s="53"/>
      <c r="B90" s="89"/>
      <c r="C90" s="89"/>
      <c r="D90" s="90"/>
      <c r="E90" s="90"/>
      <c r="F90" s="90"/>
    </row>
    <row r="91" spans="1:6" ht="24.6" customHeight="1" x14ac:dyDescent="0.25">
      <c r="A91" s="53"/>
      <c r="B91" s="91"/>
      <c r="C91" s="91"/>
      <c r="D91" s="92"/>
      <c r="E91" s="92"/>
      <c r="F91" s="92"/>
    </row>
    <row r="92" spans="1:6" ht="24.6" customHeight="1" x14ac:dyDescent="0.25">
      <c r="A92" s="53"/>
      <c r="B92" s="91"/>
      <c r="C92" s="91"/>
      <c r="D92" s="92"/>
      <c r="E92" s="92"/>
      <c r="F92" s="92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</sheetData>
  <mergeCells count="4">
    <mergeCell ref="A63:D63"/>
    <mergeCell ref="A1:D1"/>
    <mergeCell ref="A12:D12"/>
    <mergeCell ref="A41:D41"/>
  </mergeCells>
  <phoneticPr fontId="13" type="noConversion"/>
  <pageMargins left="0.70866141732283472" right="0.70866141732283472" top="0.39370078740157483" bottom="0.39370078740157483" header="0.19685039370078741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2C69-96F0-406B-BAF6-006530C29906}">
  <dimension ref="A1:F93"/>
  <sheetViews>
    <sheetView topLeftCell="A60" workbookViewId="0">
      <selection activeCell="K59" sqref="K59"/>
    </sheetView>
  </sheetViews>
  <sheetFormatPr defaultRowHeight="15" x14ac:dyDescent="0.25"/>
  <cols>
    <col min="2" max="2" width="14.140625" customWidth="1"/>
    <col min="3" max="3" width="15.28515625" customWidth="1"/>
    <col min="4" max="6" width="11.5703125" customWidth="1"/>
  </cols>
  <sheetData>
    <row r="1" spans="1:6" ht="24.6" customHeight="1" x14ac:dyDescent="0.35">
      <c r="A1" s="116" t="s">
        <v>140</v>
      </c>
      <c r="B1" s="116"/>
      <c r="C1" s="116"/>
      <c r="D1" s="116"/>
    </row>
    <row r="2" spans="1:6" ht="24.6" customHeight="1" x14ac:dyDescent="0.25">
      <c r="A2" s="39" t="s">
        <v>3</v>
      </c>
      <c r="B2" s="40" t="s">
        <v>9</v>
      </c>
      <c r="C2" s="40" t="s">
        <v>10</v>
      </c>
      <c r="D2" s="40" t="s">
        <v>159</v>
      </c>
      <c r="E2" s="40" t="s">
        <v>159</v>
      </c>
      <c r="F2" s="40" t="s">
        <v>159</v>
      </c>
    </row>
    <row r="3" spans="1:6" ht="24.6" customHeight="1" x14ac:dyDescent="0.25">
      <c r="A3" s="41">
        <v>55</v>
      </c>
      <c r="B3" s="89" t="s">
        <v>126</v>
      </c>
      <c r="C3" s="89" t="s">
        <v>127</v>
      </c>
      <c r="D3" s="90"/>
      <c r="E3" s="90"/>
      <c r="F3" s="90"/>
    </row>
    <row r="4" spans="1:6" ht="24.6" customHeight="1" x14ac:dyDescent="0.25">
      <c r="A4" s="41">
        <v>73</v>
      </c>
      <c r="B4" s="89" t="s">
        <v>128</v>
      </c>
      <c r="C4" s="89" t="s">
        <v>75</v>
      </c>
      <c r="D4" s="90"/>
      <c r="E4" s="90"/>
      <c r="F4" s="90"/>
    </row>
    <row r="5" spans="1:6" ht="24.6" customHeight="1" x14ac:dyDescent="0.25">
      <c r="A5" s="41">
        <v>59</v>
      </c>
      <c r="B5" s="91" t="s">
        <v>107</v>
      </c>
      <c r="C5" s="91" t="s">
        <v>129</v>
      </c>
      <c r="D5" s="92"/>
      <c r="E5" s="92"/>
      <c r="F5" s="92"/>
    </row>
    <row r="6" spans="1:6" ht="24.6" customHeight="1" x14ac:dyDescent="0.25">
      <c r="A6" s="41">
        <v>60</v>
      </c>
      <c r="B6" s="89" t="s">
        <v>130</v>
      </c>
      <c r="C6" s="89" t="s">
        <v>120</v>
      </c>
      <c r="D6" s="90"/>
      <c r="E6" s="90"/>
      <c r="F6" s="90"/>
    </row>
    <row r="7" spans="1:6" ht="24.6" customHeight="1" x14ac:dyDescent="0.25">
      <c r="A7" s="41">
        <v>64</v>
      </c>
      <c r="B7" s="91" t="s">
        <v>131</v>
      </c>
      <c r="C7" s="91" t="s">
        <v>30</v>
      </c>
      <c r="D7" s="92"/>
      <c r="E7" s="92"/>
      <c r="F7" s="92"/>
    </row>
    <row r="8" spans="1:6" ht="24.6" customHeight="1" x14ac:dyDescent="0.25">
      <c r="A8" s="41">
        <v>61</v>
      </c>
      <c r="B8" s="91" t="s">
        <v>141</v>
      </c>
      <c r="C8" s="91" t="s">
        <v>142</v>
      </c>
      <c r="D8" s="92"/>
      <c r="E8" s="92"/>
      <c r="F8" s="92"/>
    </row>
    <row r="9" spans="1:6" ht="24.6" customHeight="1" x14ac:dyDescent="0.25">
      <c r="A9" s="41"/>
      <c r="B9" s="91"/>
      <c r="C9" s="91"/>
      <c r="D9" s="92"/>
      <c r="E9" s="92"/>
      <c r="F9" s="92"/>
    </row>
    <row r="10" spans="1:6" ht="24.6" customHeight="1" x14ac:dyDescent="0.25">
      <c r="A10" s="74"/>
      <c r="B10" s="87" t="s">
        <v>143</v>
      </c>
      <c r="C10" s="87"/>
      <c r="D10" s="87"/>
      <c r="E10" s="87"/>
      <c r="F10" s="87"/>
    </row>
    <row r="11" spans="1:6" ht="24.6" customHeight="1" x14ac:dyDescent="0.25">
      <c r="A11" s="41">
        <v>56</v>
      </c>
      <c r="B11" s="91" t="s">
        <v>132</v>
      </c>
      <c r="C11" s="91" t="s">
        <v>133</v>
      </c>
      <c r="D11" s="92"/>
      <c r="E11" s="92"/>
      <c r="F11" s="92"/>
    </row>
    <row r="12" spans="1:6" ht="24.6" customHeight="1" x14ac:dyDescent="0.25">
      <c r="A12" s="41">
        <v>57</v>
      </c>
      <c r="B12" s="89" t="s">
        <v>93</v>
      </c>
      <c r="C12" s="89" t="s">
        <v>134</v>
      </c>
      <c r="D12" s="90"/>
      <c r="E12" s="90"/>
      <c r="F12" s="90"/>
    </row>
    <row r="13" spans="1:6" ht="24.6" customHeight="1" x14ac:dyDescent="0.25">
      <c r="A13" s="41">
        <v>62</v>
      </c>
      <c r="B13" s="89" t="s">
        <v>135</v>
      </c>
      <c r="C13" s="89" t="s">
        <v>136</v>
      </c>
      <c r="D13" s="90"/>
      <c r="E13" s="90"/>
      <c r="F13" s="90"/>
    </row>
    <row r="14" spans="1:6" ht="24.6" customHeight="1" x14ac:dyDescent="0.25">
      <c r="A14" s="41">
        <v>58</v>
      </c>
      <c r="B14" s="89" t="s">
        <v>50</v>
      </c>
      <c r="C14" s="89" t="s">
        <v>137</v>
      </c>
      <c r="D14" s="90"/>
      <c r="E14" s="90"/>
      <c r="F14" s="90"/>
    </row>
    <row r="15" spans="1:6" ht="24.6" customHeight="1" x14ac:dyDescent="0.25">
      <c r="A15" s="41">
        <v>63</v>
      </c>
      <c r="B15" s="91" t="s">
        <v>138</v>
      </c>
      <c r="C15" s="91" t="s">
        <v>139</v>
      </c>
      <c r="D15" s="92"/>
      <c r="E15" s="92"/>
      <c r="F15" s="92"/>
    </row>
    <row r="16" spans="1:6" ht="24.6" customHeight="1" x14ac:dyDescent="0.25">
      <c r="A16" s="41">
        <v>94</v>
      </c>
      <c r="B16" s="57" t="s">
        <v>148</v>
      </c>
      <c r="C16" s="57" t="s">
        <v>149</v>
      </c>
      <c r="D16" s="55"/>
      <c r="E16" s="55"/>
      <c r="F16" s="55"/>
    </row>
    <row r="17" spans="1:6" ht="24.6" customHeight="1" x14ac:dyDescent="0.25">
      <c r="A17" s="41"/>
      <c r="B17" s="55"/>
      <c r="C17" s="55"/>
      <c r="D17" s="55"/>
      <c r="E17" s="55"/>
      <c r="F17" s="55"/>
    </row>
    <row r="18" spans="1:6" ht="24.6" customHeight="1" x14ac:dyDescent="0.35">
      <c r="A18" s="116" t="s">
        <v>144</v>
      </c>
      <c r="B18" s="116"/>
      <c r="C18" s="116"/>
      <c r="D18" s="116"/>
    </row>
    <row r="19" spans="1:6" ht="24.6" customHeight="1" x14ac:dyDescent="0.25">
      <c r="A19" s="44" t="s">
        <v>3</v>
      </c>
      <c r="B19" s="45" t="s">
        <v>9</v>
      </c>
      <c r="C19" s="45" t="s">
        <v>10</v>
      </c>
      <c r="D19" s="45" t="s">
        <v>159</v>
      </c>
      <c r="E19" s="45" t="s">
        <v>159</v>
      </c>
      <c r="F19" s="45" t="s">
        <v>159</v>
      </c>
    </row>
    <row r="20" spans="1:6" ht="24.6" customHeight="1" x14ac:dyDescent="0.25">
      <c r="A20" s="46">
        <v>82</v>
      </c>
      <c r="B20" s="91" t="s">
        <v>104</v>
      </c>
      <c r="C20" s="91" t="s">
        <v>105</v>
      </c>
      <c r="D20" s="92"/>
      <c r="E20" s="92"/>
      <c r="F20" s="92"/>
    </row>
    <row r="21" spans="1:6" ht="24.6" customHeight="1" x14ac:dyDescent="0.25">
      <c r="A21" s="46">
        <v>80</v>
      </c>
      <c r="B21" s="89" t="s">
        <v>107</v>
      </c>
      <c r="C21" s="89" t="s">
        <v>108</v>
      </c>
      <c r="D21" s="90"/>
      <c r="E21" s="90"/>
      <c r="F21" s="90"/>
    </row>
    <row r="22" spans="1:6" ht="24.6" customHeight="1" x14ac:dyDescent="0.25">
      <c r="A22" s="46">
        <v>71</v>
      </c>
      <c r="B22" s="91" t="s">
        <v>110</v>
      </c>
      <c r="C22" s="91" t="s">
        <v>111</v>
      </c>
      <c r="D22" s="92"/>
      <c r="E22" s="92"/>
      <c r="F22" s="92"/>
    </row>
    <row r="23" spans="1:6" ht="24.6" customHeight="1" x14ac:dyDescent="0.25">
      <c r="A23" s="46">
        <v>81</v>
      </c>
      <c r="B23" s="89" t="s">
        <v>112</v>
      </c>
      <c r="C23" s="89" t="s">
        <v>39</v>
      </c>
      <c r="D23" s="90"/>
      <c r="E23" s="90"/>
      <c r="F23" s="90"/>
    </row>
    <row r="24" spans="1:6" ht="24.6" customHeight="1" x14ac:dyDescent="0.25">
      <c r="A24" s="46">
        <v>83</v>
      </c>
      <c r="B24" s="91" t="s">
        <v>110</v>
      </c>
      <c r="C24" s="91" t="s">
        <v>106</v>
      </c>
      <c r="D24" s="92"/>
      <c r="E24" s="92"/>
      <c r="F24" s="92"/>
    </row>
    <row r="25" spans="1:6" ht="24.6" customHeight="1" x14ac:dyDescent="0.25">
      <c r="A25" s="46">
        <v>87</v>
      </c>
      <c r="B25" s="91" t="s">
        <v>114</v>
      </c>
      <c r="C25" s="91" t="s">
        <v>115</v>
      </c>
      <c r="D25" s="92"/>
      <c r="E25" s="92"/>
      <c r="F25" s="92"/>
    </row>
    <row r="26" spans="1:6" ht="24.6" customHeight="1" x14ac:dyDescent="0.25">
      <c r="A26" s="46">
        <v>84</v>
      </c>
      <c r="B26" s="89" t="s">
        <v>116</v>
      </c>
      <c r="C26" s="89" t="s">
        <v>91</v>
      </c>
      <c r="D26" s="90"/>
      <c r="E26" s="90"/>
      <c r="F26" s="90"/>
    </row>
    <row r="27" spans="1:6" ht="24.6" customHeight="1" x14ac:dyDescent="0.25">
      <c r="A27" s="46">
        <v>72</v>
      </c>
      <c r="B27" s="91" t="s">
        <v>117</v>
      </c>
      <c r="C27" s="91" t="s">
        <v>118</v>
      </c>
      <c r="D27" s="92"/>
      <c r="E27" s="92"/>
      <c r="F27" s="92"/>
    </row>
    <row r="28" spans="1:6" ht="24.6" customHeight="1" x14ac:dyDescent="0.25">
      <c r="A28" s="46">
        <v>76</v>
      </c>
      <c r="B28" s="91" t="s">
        <v>119</v>
      </c>
      <c r="C28" s="91" t="s">
        <v>120</v>
      </c>
      <c r="D28" s="92"/>
      <c r="E28" s="92"/>
      <c r="F28" s="92"/>
    </row>
    <row r="29" spans="1:6" ht="24.6" customHeight="1" x14ac:dyDescent="0.25">
      <c r="A29" s="46">
        <v>86</v>
      </c>
      <c r="B29" s="91" t="s">
        <v>104</v>
      </c>
      <c r="C29" s="91" t="s">
        <v>121</v>
      </c>
      <c r="D29" s="92"/>
      <c r="E29" s="92"/>
      <c r="F29" s="92"/>
    </row>
    <row r="30" spans="1:6" ht="24.6" customHeight="1" x14ac:dyDescent="0.25">
      <c r="A30" s="46">
        <v>85</v>
      </c>
      <c r="B30" s="91" t="s">
        <v>122</v>
      </c>
      <c r="C30" s="91" t="s">
        <v>123</v>
      </c>
      <c r="D30" s="92"/>
      <c r="E30" s="92"/>
      <c r="F30" s="92"/>
    </row>
    <row r="31" spans="1:6" ht="24.6" customHeight="1" x14ac:dyDescent="0.25">
      <c r="A31" s="46">
        <v>95</v>
      </c>
      <c r="B31" s="91" t="s">
        <v>151</v>
      </c>
      <c r="C31" s="91" t="s">
        <v>150</v>
      </c>
      <c r="D31" s="92"/>
      <c r="E31" s="92"/>
      <c r="F31" s="92"/>
    </row>
    <row r="32" spans="1:6" ht="24.6" customHeight="1" x14ac:dyDescent="0.25">
      <c r="A32" s="74"/>
      <c r="B32" s="87" t="s">
        <v>143</v>
      </c>
      <c r="C32" s="87"/>
      <c r="D32" s="87"/>
      <c r="E32" s="87"/>
      <c r="F32" s="87"/>
    </row>
    <row r="33" spans="1:6" ht="24.6" customHeight="1" x14ac:dyDescent="0.25">
      <c r="A33" s="46">
        <v>78</v>
      </c>
      <c r="B33" s="89" t="s">
        <v>54</v>
      </c>
      <c r="C33" s="89" t="s">
        <v>71</v>
      </c>
      <c r="D33" s="90"/>
      <c r="E33" s="90"/>
      <c r="F33" s="90"/>
    </row>
    <row r="34" spans="1:6" ht="24.6" customHeight="1" x14ac:dyDescent="0.25">
      <c r="A34" s="46">
        <v>74</v>
      </c>
      <c r="B34" s="89" t="s">
        <v>113</v>
      </c>
      <c r="C34" s="89" t="s">
        <v>145</v>
      </c>
      <c r="D34" s="90"/>
      <c r="E34" s="90"/>
      <c r="F34" s="90"/>
    </row>
    <row r="35" spans="1:6" ht="24.6" customHeight="1" x14ac:dyDescent="0.25">
      <c r="A35" s="46">
        <v>75</v>
      </c>
      <c r="B35" s="91" t="s">
        <v>124</v>
      </c>
      <c r="C35" s="91" t="s">
        <v>96</v>
      </c>
      <c r="D35" s="92"/>
      <c r="E35" s="92"/>
      <c r="F35" s="92"/>
    </row>
    <row r="36" spans="1:6" ht="24.6" customHeight="1" x14ac:dyDescent="0.25">
      <c r="A36" s="46">
        <v>77</v>
      </c>
      <c r="B36" s="91" t="s">
        <v>54</v>
      </c>
      <c r="C36" s="91" t="s">
        <v>59</v>
      </c>
      <c r="D36" s="92"/>
      <c r="E36" s="92"/>
      <c r="F36" s="92"/>
    </row>
    <row r="37" spans="1:6" ht="24.6" customHeight="1" x14ac:dyDescent="0.25">
      <c r="A37" s="46">
        <v>79</v>
      </c>
      <c r="B37" s="89" t="s">
        <v>125</v>
      </c>
      <c r="C37" s="89" t="s">
        <v>101</v>
      </c>
      <c r="D37" s="90"/>
      <c r="E37" s="90"/>
      <c r="F37" s="90"/>
    </row>
    <row r="38" spans="1:6" ht="24.6" customHeight="1" x14ac:dyDescent="0.35">
      <c r="A38" s="116" t="s">
        <v>146</v>
      </c>
      <c r="B38" s="116"/>
      <c r="C38" s="116"/>
      <c r="D38" s="116"/>
    </row>
    <row r="39" spans="1:6" ht="24.6" customHeight="1" x14ac:dyDescent="0.25">
      <c r="A39" s="47" t="s">
        <v>3</v>
      </c>
      <c r="B39" s="48" t="s">
        <v>9</v>
      </c>
      <c r="C39" s="48" t="s">
        <v>10</v>
      </c>
      <c r="D39" s="48" t="s">
        <v>159</v>
      </c>
      <c r="E39" s="48" t="s">
        <v>159</v>
      </c>
      <c r="F39" s="48" t="s">
        <v>159</v>
      </c>
    </row>
    <row r="40" spans="1:6" ht="24.6" customHeight="1" x14ac:dyDescent="0.25">
      <c r="A40" s="49">
        <v>31</v>
      </c>
      <c r="B40" s="89" t="s">
        <v>76</v>
      </c>
      <c r="C40" s="89" t="s">
        <v>77</v>
      </c>
      <c r="D40" s="90"/>
      <c r="E40" s="90"/>
      <c r="F40" s="90"/>
    </row>
    <row r="41" spans="1:6" ht="24.6" customHeight="1" x14ac:dyDescent="0.25">
      <c r="A41" s="49">
        <v>36</v>
      </c>
      <c r="B41" s="89" t="s">
        <v>76</v>
      </c>
      <c r="C41" s="89" t="s">
        <v>78</v>
      </c>
      <c r="D41" s="90"/>
      <c r="E41" s="90"/>
      <c r="F41" s="90"/>
    </row>
    <row r="42" spans="1:6" ht="24.6" customHeight="1" x14ac:dyDescent="0.25">
      <c r="A42" s="49">
        <v>30</v>
      </c>
      <c r="B42" s="89" t="s">
        <v>74</v>
      </c>
      <c r="C42" s="89" t="s">
        <v>75</v>
      </c>
      <c r="D42" s="90"/>
      <c r="E42" s="90"/>
      <c r="F42" s="90"/>
    </row>
    <row r="43" spans="1:6" ht="24.6" customHeight="1" x14ac:dyDescent="0.25">
      <c r="A43" s="49">
        <v>26</v>
      </c>
      <c r="B43" s="89" t="s">
        <v>79</v>
      </c>
      <c r="C43" s="89" t="s">
        <v>80</v>
      </c>
      <c r="D43" s="90"/>
      <c r="E43" s="90"/>
      <c r="F43" s="90"/>
    </row>
    <row r="44" spans="1:6" ht="24.6" customHeight="1" x14ac:dyDescent="0.25">
      <c r="A44" s="49">
        <v>43</v>
      </c>
      <c r="B44" s="89" t="s">
        <v>88</v>
      </c>
      <c r="C44" s="89" t="s">
        <v>89</v>
      </c>
      <c r="D44" s="90"/>
      <c r="E44" s="90"/>
      <c r="F44" s="90"/>
    </row>
    <row r="45" spans="1:6" ht="24.6" customHeight="1" x14ac:dyDescent="0.25">
      <c r="A45" s="49">
        <v>38</v>
      </c>
      <c r="B45" s="91" t="s">
        <v>34</v>
      </c>
      <c r="C45" s="91" t="s">
        <v>90</v>
      </c>
      <c r="D45" s="92"/>
      <c r="E45" s="92"/>
      <c r="F45" s="92"/>
    </row>
    <row r="46" spans="1:6" ht="24.6" customHeight="1" x14ac:dyDescent="0.25">
      <c r="A46" s="49">
        <v>46</v>
      </c>
      <c r="B46" s="91" t="s">
        <v>74</v>
      </c>
      <c r="C46" s="91" t="s">
        <v>91</v>
      </c>
      <c r="D46" s="92"/>
      <c r="E46" s="92"/>
      <c r="F46" s="92"/>
    </row>
    <row r="47" spans="1:6" ht="24.6" customHeight="1" x14ac:dyDescent="0.25">
      <c r="A47" s="49">
        <v>42</v>
      </c>
      <c r="B47" s="56" t="s">
        <v>141</v>
      </c>
      <c r="C47" s="56" t="s">
        <v>109</v>
      </c>
      <c r="D47" s="56"/>
      <c r="E47" s="56"/>
      <c r="F47" s="56"/>
    </row>
    <row r="48" spans="1:6" ht="24.6" customHeight="1" x14ac:dyDescent="0.25">
      <c r="A48" s="74"/>
      <c r="B48" s="87" t="s">
        <v>143</v>
      </c>
      <c r="C48" s="87"/>
      <c r="D48" s="87"/>
      <c r="E48" s="87"/>
      <c r="F48" s="87"/>
    </row>
    <row r="49" spans="1:6" ht="24.6" customHeight="1" x14ac:dyDescent="0.25">
      <c r="A49" s="49">
        <v>32</v>
      </c>
      <c r="B49" s="89" t="s">
        <v>48</v>
      </c>
      <c r="C49" s="89" t="s">
        <v>81</v>
      </c>
      <c r="D49" s="90"/>
      <c r="E49" s="90"/>
      <c r="F49" s="90"/>
    </row>
    <row r="50" spans="1:6" ht="24.6" customHeight="1" x14ac:dyDescent="0.25">
      <c r="A50" s="49">
        <v>35</v>
      </c>
      <c r="B50" s="91" t="s">
        <v>82</v>
      </c>
      <c r="C50" s="91" t="s">
        <v>83</v>
      </c>
      <c r="D50" s="92"/>
      <c r="E50" s="92"/>
      <c r="F50" s="92"/>
    </row>
    <row r="51" spans="1:6" ht="24.6" customHeight="1" x14ac:dyDescent="0.25">
      <c r="A51" s="49">
        <v>37</v>
      </c>
      <c r="B51" s="91" t="s">
        <v>84</v>
      </c>
      <c r="C51" s="91" t="s">
        <v>85</v>
      </c>
      <c r="D51" s="92"/>
      <c r="E51" s="92"/>
      <c r="F51" s="92"/>
    </row>
    <row r="52" spans="1:6" ht="24.6" customHeight="1" x14ac:dyDescent="0.25">
      <c r="A52" s="49">
        <v>33</v>
      </c>
      <c r="B52" s="89" t="s">
        <v>86</v>
      </c>
      <c r="C52" s="89" t="s">
        <v>87</v>
      </c>
      <c r="D52" s="90"/>
      <c r="E52" s="90"/>
      <c r="F52" s="90"/>
    </row>
    <row r="53" spans="1:6" ht="24.6" customHeight="1" x14ac:dyDescent="0.25">
      <c r="A53" s="49">
        <v>40</v>
      </c>
      <c r="B53" s="91" t="s">
        <v>61</v>
      </c>
      <c r="C53" s="91" t="s">
        <v>92</v>
      </c>
      <c r="D53" s="92"/>
      <c r="E53" s="92"/>
      <c r="F53" s="92"/>
    </row>
    <row r="54" spans="1:6" ht="24.6" customHeight="1" x14ac:dyDescent="0.25">
      <c r="A54" s="49">
        <v>39</v>
      </c>
      <c r="B54" s="89" t="s">
        <v>93</v>
      </c>
      <c r="C54" s="89" t="s">
        <v>94</v>
      </c>
      <c r="D54" s="90"/>
      <c r="E54" s="90"/>
      <c r="F54" s="90"/>
    </row>
    <row r="55" spans="1:6" ht="24.6" customHeight="1" x14ac:dyDescent="0.25">
      <c r="A55" s="50">
        <v>45</v>
      </c>
      <c r="B55" s="89" t="s">
        <v>95</v>
      </c>
      <c r="C55" s="89" t="s">
        <v>49</v>
      </c>
      <c r="D55" s="90"/>
      <c r="E55" s="90"/>
      <c r="F55" s="90"/>
    </row>
    <row r="56" spans="1:6" ht="24.6" customHeight="1" x14ac:dyDescent="0.25">
      <c r="A56" s="50">
        <v>34</v>
      </c>
      <c r="B56" s="89" t="s">
        <v>58</v>
      </c>
      <c r="C56" s="89" t="s">
        <v>96</v>
      </c>
      <c r="D56" s="90"/>
      <c r="E56" s="90"/>
      <c r="F56" s="90"/>
    </row>
    <row r="57" spans="1:6" ht="24.6" customHeight="1" x14ac:dyDescent="0.25">
      <c r="A57" s="50">
        <v>47</v>
      </c>
      <c r="B57" s="91" t="s">
        <v>98</v>
      </c>
      <c r="C57" s="91" t="s">
        <v>99</v>
      </c>
      <c r="D57" s="92"/>
      <c r="E57" s="92"/>
      <c r="F57" s="92"/>
    </row>
    <row r="58" spans="1:6" ht="24.6" customHeight="1" x14ac:dyDescent="0.25">
      <c r="A58" s="50">
        <v>41</v>
      </c>
      <c r="B58" s="91" t="s">
        <v>100</v>
      </c>
      <c r="C58" s="91" t="s">
        <v>101</v>
      </c>
      <c r="D58" s="92"/>
      <c r="E58" s="92"/>
      <c r="F58" s="92"/>
    </row>
    <row r="59" spans="1:6" ht="24.6" customHeight="1" x14ac:dyDescent="0.25">
      <c r="A59" s="50">
        <v>44</v>
      </c>
      <c r="B59" s="89" t="s">
        <v>102</v>
      </c>
      <c r="C59" s="89" t="s">
        <v>103</v>
      </c>
      <c r="D59" s="90"/>
      <c r="E59" s="90"/>
      <c r="F59" s="90"/>
    </row>
    <row r="60" spans="1:6" ht="24.6" customHeight="1" x14ac:dyDescent="0.35">
      <c r="A60" s="116" t="s">
        <v>147</v>
      </c>
      <c r="B60" s="116"/>
      <c r="C60" s="116"/>
      <c r="D60" s="116"/>
    </row>
    <row r="61" spans="1:6" ht="24.6" customHeight="1" x14ac:dyDescent="0.25">
      <c r="A61" s="51" t="s">
        <v>3</v>
      </c>
      <c r="B61" s="52" t="s">
        <v>9</v>
      </c>
      <c r="C61" s="52" t="s">
        <v>10</v>
      </c>
      <c r="D61" s="52" t="s">
        <v>159</v>
      </c>
      <c r="E61" s="52" t="s">
        <v>159</v>
      </c>
      <c r="F61" s="52" t="s">
        <v>159</v>
      </c>
    </row>
    <row r="62" spans="1:6" ht="24.6" customHeight="1" x14ac:dyDescent="0.25">
      <c r="A62" s="53">
        <v>13</v>
      </c>
      <c r="B62" s="91" t="s">
        <v>31</v>
      </c>
      <c r="C62" s="91" t="s">
        <v>32</v>
      </c>
      <c r="D62" s="92"/>
      <c r="E62" s="92"/>
      <c r="F62" s="92"/>
    </row>
    <row r="63" spans="1:6" ht="24.6" customHeight="1" x14ac:dyDescent="0.25">
      <c r="A63" s="53">
        <v>8</v>
      </c>
      <c r="B63" s="91" t="s">
        <v>34</v>
      </c>
      <c r="C63" s="91" t="s">
        <v>35</v>
      </c>
      <c r="D63" s="92"/>
      <c r="E63" s="92"/>
      <c r="F63" s="92"/>
    </row>
    <row r="64" spans="1:6" ht="24.6" customHeight="1" x14ac:dyDescent="0.25">
      <c r="A64" s="53">
        <v>18</v>
      </c>
      <c r="B64" s="89" t="s">
        <v>37</v>
      </c>
      <c r="C64" s="89" t="s">
        <v>38</v>
      </c>
      <c r="D64" s="90"/>
      <c r="E64" s="90"/>
      <c r="F64" s="90"/>
    </row>
    <row r="65" spans="1:6" ht="24.6" customHeight="1" x14ac:dyDescent="0.25">
      <c r="A65" s="53">
        <v>20</v>
      </c>
      <c r="B65" s="91" t="s">
        <v>37</v>
      </c>
      <c r="C65" s="91" t="s">
        <v>39</v>
      </c>
      <c r="D65" s="92"/>
      <c r="E65" s="92"/>
      <c r="F65" s="92"/>
    </row>
    <row r="66" spans="1:6" ht="24.6" customHeight="1" x14ac:dyDescent="0.25">
      <c r="A66" s="53">
        <v>17</v>
      </c>
      <c r="B66" s="91" t="s">
        <v>40</v>
      </c>
      <c r="C66" s="91" t="s">
        <v>41</v>
      </c>
      <c r="D66" s="92"/>
      <c r="E66" s="92"/>
      <c r="F66" s="92"/>
    </row>
    <row r="67" spans="1:6" ht="24.6" customHeight="1" x14ac:dyDescent="0.25">
      <c r="A67" s="53">
        <v>1</v>
      </c>
      <c r="B67" s="89" t="s">
        <v>42</v>
      </c>
      <c r="C67" s="89" t="s">
        <v>43</v>
      </c>
      <c r="D67" s="90"/>
      <c r="E67" s="90"/>
      <c r="F67" s="90"/>
    </row>
    <row r="68" spans="1:6" ht="24.6" customHeight="1" x14ac:dyDescent="0.25">
      <c r="A68" s="53">
        <v>21</v>
      </c>
      <c r="B68" s="56" t="s">
        <v>152</v>
      </c>
      <c r="C68" s="56" t="s">
        <v>153</v>
      </c>
      <c r="D68" s="56"/>
      <c r="E68" s="56"/>
      <c r="F68" s="56"/>
    </row>
    <row r="69" spans="1:6" ht="24.6" customHeight="1" x14ac:dyDescent="0.25">
      <c r="A69" s="53">
        <v>23</v>
      </c>
      <c r="B69" s="56" t="s">
        <v>31</v>
      </c>
      <c r="C69" s="56" t="s">
        <v>154</v>
      </c>
      <c r="D69" s="56"/>
      <c r="E69" s="56"/>
      <c r="F69" s="56"/>
    </row>
    <row r="70" spans="1:6" ht="24.6" customHeight="1" x14ac:dyDescent="0.25">
      <c r="A70" s="53"/>
      <c r="B70" s="56"/>
      <c r="C70" s="56"/>
      <c r="D70" s="56"/>
      <c r="E70" s="56"/>
      <c r="F70" s="56"/>
    </row>
    <row r="71" spans="1:6" ht="24.6" customHeight="1" x14ac:dyDescent="0.25">
      <c r="A71" s="74"/>
      <c r="B71" s="88" t="s">
        <v>143</v>
      </c>
      <c r="C71" s="88"/>
      <c r="D71" s="88"/>
      <c r="E71" s="88"/>
      <c r="F71" s="88"/>
    </row>
    <row r="72" spans="1:6" ht="24.6" customHeight="1" x14ac:dyDescent="0.25">
      <c r="A72" s="53">
        <v>22</v>
      </c>
      <c r="B72" s="89" t="s">
        <v>44</v>
      </c>
      <c r="C72" s="89" t="s">
        <v>45</v>
      </c>
      <c r="D72" s="90"/>
      <c r="E72" s="90"/>
      <c r="F72" s="90"/>
    </row>
    <row r="73" spans="1:6" ht="24.6" customHeight="1" x14ac:dyDescent="0.25">
      <c r="A73" s="53">
        <v>16</v>
      </c>
      <c r="B73" s="89" t="s">
        <v>46</v>
      </c>
      <c r="C73" s="89" t="s">
        <v>47</v>
      </c>
      <c r="D73" s="90"/>
      <c r="E73" s="90"/>
      <c r="F73" s="90"/>
    </row>
    <row r="74" spans="1:6" ht="24.6" customHeight="1" x14ac:dyDescent="0.25">
      <c r="A74" s="53">
        <v>24</v>
      </c>
      <c r="B74" s="91" t="s">
        <v>48</v>
      </c>
      <c r="C74" s="91" t="s">
        <v>49</v>
      </c>
      <c r="D74" s="92"/>
      <c r="E74" s="92"/>
      <c r="F74" s="92"/>
    </row>
    <row r="75" spans="1:6" ht="24.6" customHeight="1" x14ac:dyDescent="0.25">
      <c r="A75" s="53">
        <v>15</v>
      </c>
      <c r="B75" s="89" t="s">
        <v>50</v>
      </c>
      <c r="C75" s="89" t="s">
        <v>51</v>
      </c>
      <c r="D75" s="90"/>
      <c r="E75" s="90"/>
      <c r="F75" s="90"/>
    </row>
    <row r="76" spans="1:6" ht="24.6" customHeight="1" x14ac:dyDescent="0.25">
      <c r="A76" s="53">
        <v>3</v>
      </c>
      <c r="B76" s="91" t="s">
        <v>52</v>
      </c>
      <c r="C76" s="91" t="s">
        <v>53</v>
      </c>
      <c r="D76" s="92"/>
      <c r="E76" s="92"/>
      <c r="F76" s="92"/>
    </row>
    <row r="77" spans="1:6" ht="24.6" customHeight="1" x14ac:dyDescent="0.25">
      <c r="A77" s="53">
        <v>25</v>
      </c>
      <c r="B77" s="89" t="s">
        <v>54</v>
      </c>
      <c r="C77" s="89" t="s">
        <v>55</v>
      </c>
      <c r="D77" s="90"/>
      <c r="E77" s="90"/>
      <c r="F77" s="90"/>
    </row>
    <row r="78" spans="1:6" ht="24.6" customHeight="1" x14ac:dyDescent="0.25">
      <c r="A78" s="53">
        <v>4</v>
      </c>
      <c r="B78" s="91" t="s">
        <v>56</v>
      </c>
      <c r="C78" s="91" t="s">
        <v>57</v>
      </c>
      <c r="D78" s="92"/>
      <c r="E78" s="92"/>
      <c r="F78" s="92"/>
    </row>
    <row r="79" spans="1:6" ht="24.6" customHeight="1" x14ac:dyDescent="0.25">
      <c r="A79" s="53">
        <v>12</v>
      </c>
      <c r="B79" s="89" t="s">
        <v>58</v>
      </c>
      <c r="C79" s="89" t="s">
        <v>59</v>
      </c>
      <c r="D79" s="90"/>
      <c r="E79" s="90"/>
      <c r="F79" s="90"/>
    </row>
    <row r="80" spans="1:6" ht="24.6" customHeight="1" x14ac:dyDescent="0.25">
      <c r="A80" s="53">
        <v>11</v>
      </c>
      <c r="B80" s="91" t="s">
        <v>61</v>
      </c>
      <c r="C80" s="91" t="s">
        <v>62</v>
      </c>
      <c r="D80" s="92"/>
      <c r="E80" s="92"/>
      <c r="F80" s="92"/>
    </row>
    <row r="81" spans="1:6" ht="24.6" customHeight="1" x14ac:dyDescent="0.25">
      <c r="A81" s="53">
        <v>10</v>
      </c>
      <c r="B81" s="89" t="s">
        <v>58</v>
      </c>
      <c r="C81" s="89" t="s">
        <v>65</v>
      </c>
      <c r="D81" s="90"/>
      <c r="E81" s="90"/>
      <c r="F81" s="90"/>
    </row>
    <row r="82" spans="1:6" ht="24.6" customHeight="1" x14ac:dyDescent="0.25">
      <c r="A82" s="53">
        <v>19</v>
      </c>
      <c r="B82" s="91" t="s">
        <v>50</v>
      </c>
      <c r="C82" s="91" t="s">
        <v>66</v>
      </c>
      <c r="D82" s="92"/>
      <c r="E82" s="92"/>
      <c r="F82" s="92"/>
    </row>
    <row r="83" spans="1:6" ht="24.6" customHeight="1" x14ac:dyDescent="0.25">
      <c r="A83" s="53">
        <v>7</v>
      </c>
      <c r="B83" s="91" t="s">
        <v>67</v>
      </c>
      <c r="C83" s="91" t="s">
        <v>68</v>
      </c>
      <c r="D83" s="92"/>
      <c r="E83" s="92"/>
      <c r="F83" s="92"/>
    </row>
    <row r="84" spans="1:6" ht="24.6" customHeight="1" x14ac:dyDescent="0.25">
      <c r="A84" s="53">
        <v>2</v>
      </c>
      <c r="B84" s="91" t="s">
        <v>69</v>
      </c>
      <c r="C84" s="91" t="s">
        <v>70</v>
      </c>
      <c r="D84" s="92"/>
      <c r="E84" s="92"/>
      <c r="F84" s="92"/>
    </row>
    <row r="85" spans="1:6" ht="24.6" customHeight="1" x14ac:dyDescent="0.25">
      <c r="A85" s="53">
        <v>5</v>
      </c>
      <c r="B85" s="91" t="s">
        <v>63</v>
      </c>
      <c r="C85" s="91" t="s">
        <v>64</v>
      </c>
      <c r="D85" s="92"/>
      <c r="E85" s="92"/>
      <c r="F85" s="92"/>
    </row>
    <row r="86" spans="1:6" ht="24.6" customHeight="1" x14ac:dyDescent="0.25">
      <c r="A86" s="53">
        <v>14</v>
      </c>
      <c r="B86" s="91" t="s">
        <v>56</v>
      </c>
      <c r="C86" s="91" t="s">
        <v>71</v>
      </c>
      <c r="D86" s="92"/>
      <c r="E86" s="92"/>
      <c r="F86" s="92"/>
    </row>
    <row r="87" spans="1:6" ht="24.6" customHeight="1" x14ac:dyDescent="0.25">
      <c r="A87" s="53">
        <v>9</v>
      </c>
      <c r="B87" s="89" t="s">
        <v>72</v>
      </c>
      <c r="C87" s="89" t="s">
        <v>73</v>
      </c>
      <c r="D87" s="90"/>
      <c r="E87" s="90"/>
      <c r="F87" s="90"/>
    </row>
    <row r="88" spans="1:6" ht="24.6" customHeight="1" x14ac:dyDescent="0.25">
      <c r="A88" s="53">
        <v>6</v>
      </c>
      <c r="B88" s="91" t="s">
        <v>155</v>
      </c>
      <c r="C88" s="91" t="s">
        <v>156</v>
      </c>
      <c r="D88" s="92"/>
      <c r="E88" s="92"/>
      <c r="F88" s="92"/>
    </row>
    <row r="89" spans="1:6" ht="24.6" customHeight="1" x14ac:dyDescent="0.25">
      <c r="A89" s="53">
        <v>26</v>
      </c>
      <c r="B89" s="91" t="s">
        <v>157</v>
      </c>
      <c r="C89" s="91" t="s">
        <v>158</v>
      </c>
      <c r="D89" s="92"/>
      <c r="E89" s="92"/>
      <c r="F89" s="92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</sheetData>
  <mergeCells count="4">
    <mergeCell ref="A1:D1"/>
    <mergeCell ref="A18:D18"/>
    <mergeCell ref="A38:D38"/>
    <mergeCell ref="A60:D60"/>
  </mergeCells>
  <pageMargins left="0.70866141732283472" right="0.70866141732283472" top="0.39370078740157483" bottom="0.39370078740157483" header="0.19685039370078741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B169-FB88-41AD-A556-091E5D2C7CE7}">
  <dimension ref="A1:D95"/>
  <sheetViews>
    <sheetView topLeftCell="A52" workbookViewId="0">
      <selection activeCell="A63" sqref="A63:D95"/>
    </sheetView>
  </sheetViews>
  <sheetFormatPr defaultRowHeight="15" x14ac:dyDescent="0.25"/>
  <cols>
    <col min="2" max="2" width="15.140625" customWidth="1"/>
    <col min="3" max="4" width="24.28515625" customWidth="1"/>
  </cols>
  <sheetData>
    <row r="1" spans="1:4" ht="21" x14ac:dyDescent="0.35">
      <c r="A1" s="116" t="s">
        <v>144</v>
      </c>
      <c r="B1" s="116"/>
      <c r="C1" s="116"/>
      <c r="D1" s="116"/>
    </row>
    <row r="2" spans="1:4" ht="21.6" customHeight="1" x14ac:dyDescent="0.25">
      <c r="A2" s="44" t="s">
        <v>3</v>
      </c>
      <c r="B2" s="45" t="s">
        <v>9</v>
      </c>
      <c r="C2" s="45" t="s">
        <v>10</v>
      </c>
      <c r="D2" s="45" t="s">
        <v>0</v>
      </c>
    </row>
    <row r="3" spans="1:4" ht="22.15" customHeight="1" x14ac:dyDescent="0.25">
      <c r="A3" s="46">
        <v>82</v>
      </c>
      <c r="B3" s="91" t="s">
        <v>104</v>
      </c>
      <c r="C3" s="91" t="s">
        <v>105</v>
      </c>
      <c r="D3" s="92"/>
    </row>
    <row r="4" spans="1:4" ht="22.15" customHeight="1" x14ac:dyDescent="0.25">
      <c r="A4" s="46">
        <v>80</v>
      </c>
      <c r="B4" s="91" t="s">
        <v>107</v>
      </c>
      <c r="C4" s="91" t="s">
        <v>108</v>
      </c>
      <c r="D4" s="92"/>
    </row>
    <row r="5" spans="1:4" ht="22.15" customHeight="1" x14ac:dyDescent="0.25">
      <c r="A5" s="46">
        <v>42</v>
      </c>
      <c r="B5" s="91" t="s">
        <v>42</v>
      </c>
      <c r="C5" s="91" t="s">
        <v>109</v>
      </c>
      <c r="D5" s="92"/>
    </row>
    <row r="6" spans="1:4" ht="22.15" customHeight="1" x14ac:dyDescent="0.25">
      <c r="A6" s="46">
        <v>86</v>
      </c>
      <c r="B6" s="91" t="s">
        <v>104</v>
      </c>
      <c r="C6" s="91" t="s">
        <v>121</v>
      </c>
      <c r="D6" s="92"/>
    </row>
    <row r="7" spans="1:4" ht="22.15" customHeight="1" x14ac:dyDescent="0.25">
      <c r="A7" s="46">
        <v>95</v>
      </c>
      <c r="B7" s="91" t="s">
        <v>151</v>
      </c>
      <c r="C7" s="91" t="s">
        <v>150</v>
      </c>
      <c r="D7" s="92"/>
    </row>
    <row r="8" spans="1:4" ht="22.15" customHeight="1" x14ac:dyDescent="0.25">
      <c r="A8" s="93"/>
      <c r="B8" s="94"/>
      <c r="C8" s="94"/>
      <c r="D8" s="92"/>
    </row>
    <row r="9" spans="1:4" ht="22.15" customHeight="1" x14ac:dyDescent="0.25">
      <c r="A9" s="46">
        <v>71</v>
      </c>
      <c r="B9" s="91" t="s">
        <v>110</v>
      </c>
      <c r="C9" s="91" t="s">
        <v>111</v>
      </c>
      <c r="D9" s="92"/>
    </row>
    <row r="10" spans="1:4" ht="22.15" customHeight="1" x14ac:dyDescent="0.25">
      <c r="A10" s="46">
        <v>81</v>
      </c>
      <c r="B10" s="91" t="s">
        <v>112</v>
      </c>
      <c r="C10" s="91" t="s">
        <v>39</v>
      </c>
      <c r="D10" s="92"/>
    </row>
    <row r="11" spans="1:4" ht="22.15" customHeight="1" x14ac:dyDescent="0.25">
      <c r="A11" s="46">
        <v>83</v>
      </c>
      <c r="B11" s="91" t="s">
        <v>110</v>
      </c>
      <c r="C11" s="91" t="s">
        <v>106</v>
      </c>
      <c r="D11" s="92"/>
    </row>
    <row r="12" spans="1:4" ht="22.15" customHeight="1" x14ac:dyDescent="0.25">
      <c r="A12" s="46">
        <v>85</v>
      </c>
      <c r="B12" s="91" t="s">
        <v>122</v>
      </c>
      <c r="C12" s="91" t="s">
        <v>123</v>
      </c>
      <c r="D12" s="92"/>
    </row>
    <row r="13" spans="1:4" ht="22.15" customHeight="1" x14ac:dyDescent="0.25">
      <c r="A13" s="93"/>
      <c r="B13" s="94"/>
      <c r="C13" s="94"/>
      <c r="D13" s="92"/>
    </row>
    <row r="14" spans="1:4" ht="22.15" customHeight="1" x14ac:dyDescent="0.25">
      <c r="A14" s="46">
        <v>87</v>
      </c>
      <c r="B14" s="91" t="s">
        <v>114</v>
      </c>
      <c r="C14" s="91" t="s">
        <v>115</v>
      </c>
      <c r="D14" s="92"/>
    </row>
    <row r="15" spans="1:4" ht="22.15" customHeight="1" x14ac:dyDescent="0.25">
      <c r="A15" s="46">
        <v>84</v>
      </c>
      <c r="B15" s="91" t="s">
        <v>116</v>
      </c>
      <c r="C15" s="91" t="s">
        <v>91</v>
      </c>
      <c r="D15" s="92"/>
    </row>
    <row r="16" spans="1:4" ht="22.15" customHeight="1" x14ac:dyDescent="0.25">
      <c r="A16" s="46">
        <v>72</v>
      </c>
      <c r="B16" s="91" t="s">
        <v>117</v>
      </c>
      <c r="C16" s="91" t="s">
        <v>118</v>
      </c>
      <c r="D16" s="92"/>
    </row>
    <row r="17" spans="1:4" ht="22.15" customHeight="1" x14ac:dyDescent="0.25">
      <c r="A17" s="46">
        <v>76</v>
      </c>
      <c r="B17" s="91" t="s">
        <v>119</v>
      </c>
      <c r="C17" s="91" t="s">
        <v>120</v>
      </c>
      <c r="D17" s="92"/>
    </row>
    <row r="18" spans="1:4" ht="22.15" customHeight="1" x14ac:dyDescent="0.25">
      <c r="A18" s="93"/>
      <c r="B18" s="94"/>
      <c r="C18" s="94"/>
      <c r="D18" s="92"/>
    </row>
    <row r="19" spans="1:4" ht="22.15" customHeight="1" x14ac:dyDescent="0.25">
      <c r="A19" s="46">
        <v>78</v>
      </c>
      <c r="B19" s="91" t="s">
        <v>54</v>
      </c>
      <c r="C19" s="91" t="s">
        <v>71</v>
      </c>
      <c r="D19" s="92"/>
    </row>
    <row r="20" spans="1:4" ht="22.15" customHeight="1" x14ac:dyDescent="0.25">
      <c r="A20" s="46">
        <v>74</v>
      </c>
      <c r="B20" s="91" t="s">
        <v>113</v>
      </c>
      <c r="C20" s="91" t="s">
        <v>145</v>
      </c>
      <c r="D20" s="92"/>
    </row>
    <row r="21" spans="1:4" ht="22.15" customHeight="1" x14ac:dyDescent="0.25">
      <c r="A21" s="46">
        <v>75</v>
      </c>
      <c r="B21" s="91" t="s">
        <v>124</v>
      </c>
      <c r="C21" s="91" t="s">
        <v>96</v>
      </c>
      <c r="D21" s="92"/>
    </row>
    <row r="22" spans="1:4" ht="22.15" customHeight="1" x14ac:dyDescent="0.25">
      <c r="A22" s="46">
        <v>77</v>
      </c>
      <c r="B22" s="91" t="s">
        <v>54</v>
      </c>
      <c r="C22" s="91" t="s">
        <v>59</v>
      </c>
      <c r="D22" s="92"/>
    </row>
    <row r="23" spans="1:4" ht="22.15" customHeight="1" x14ac:dyDescent="0.25">
      <c r="A23" s="46">
        <v>79</v>
      </c>
      <c r="B23" s="91" t="s">
        <v>125</v>
      </c>
      <c r="C23" s="91" t="s">
        <v>101</v>
      </c>
      <c r="D23" s="92"/>
    </row>
    <row r="24" spans="1:4" x14ac:dyDescent="0.25">
      <c r="A24" s="46"/>
      <c r="B24" s="89"/>
      <c r="C24" s="89"/>
      <c r="D24" s="90"/>
    </row>
    <row r="25" spans="1:4" x14ac:dyDescent="0.25">
      <c r="A25" s="46"/>
      <c r="B25" s="89"/>
      <c r="C25" s="89"/>
      <c r="D25" s="90"/>
    </row>
    <row r="26" spans="1:4" x14ac:dyDescent="0.25">
      <c r="A26" s="46"/>
      <c r="B26" s="89"/>
      <c r="C26" s="89"/>
      <c r="D26" s="90"/>
    </row>
    <row r="27" spans="1:4" x14ac:dyDescent="0.25">
      <c r="A27" s="46"/>
      <c r="B27" s="89"/>
      <c r="C27" s="89"/>
      <c r="D27" s="90"/>
    </row>
    <row r="28" spans="1:4" x14ac:dyDescent="0.25">
      <c r="A28" s="46"/>
      <c r="B28" s="89"/>
      <c r="C28" s="89"/>
      <c r="D28" s="90"/>
    </row>
    <row r="29" spans="1:4" x14ac:dyDescent="0.25">
      <c r="A29" s="46"/>
      <c r="B29" s="89"/>
      <c r="C29" s="89"/>
      <c r="D29" s="90"/>
    </row>
    <row r="30" spans="1:4" x14ac:dyDescent="0.25">
      <c r="A30" s="46"/>
      <c r="B30" s="42"/>
      <c r="C30" s="42"/>
      <c r="D30" s="43"/>
    </row>
    <row r="32" spans="1:4" ht="21" x14ac:dyDescent="0.35">
      <c r="A32" s="116" t="s">
        <v>146</v>
      </c>
      <c r="B32" s="116"/>
      <c r="C32" s="116"/>
      <c r="D32" s="116"/>
    </row>
    <row r="33" spans="1:4" ht="18.600000000000001" customHeight="1" x14ac:dyDescent="0.25">
      <c r="A33" s="47" t="s">
        <v>3</v>
      </c>
      <c r="B33" s="48" t="s">
        <v>9</v>
      </c>
      <c r="C33" s="48" t="s">
        <v>10</v>
      </c>
      <c r="D33" s="48" t="s">
        <v>0</v>
      </c>
    </row>
    <row r="34" spans="1:4" ht="21" customHeight="1" x14ac:dyDescent="0.25">
      <c r="A34" s="49">
        <v>31</v>
      </c>
      <c r="B34" s="89" t="s">
        <v>76</v>
      </c>
      <c r="C34" s="89" t="s">
        <v>77</v>
      </c>
      <c r="D34" s="90"/>
    </row>
    <row r="35" spans="1:4" ht="21" customHeight="1" x14ac:dyDescent="0.25">
      <c r="A35" s="49">
        <v>26</v>
      </c>
      <c r="B35" s="89" t="s">
        <v>79</v>
      </c>
      <c r="C35" s="89" t="s">
        <v>80</v>
      </c>
      <c r="D35" s="90"/>
    </row>
    <row r="36" spans="1:4" ht="21" customHeight="1" x14ac:dyDescent="0.25">
      <c r="A36" s="49">
        <v>43</v>
      </c>
      <c r="B36" s="89" t="s">
        <v>88</v>
      </c>
      <c r="C36" s="89" t="s">
        <v>89</v>
      </c>
      <c r="D36" s="90"/>
    </row>
    <row r="37" spans="1:4" ht="21" customHeight="1" x14ac:dyDescent="0.25">
      <c r="A37" s="49">
        <v>38</v>
      </c>
      <c r="B37" s="89" t="s">
        <v>34</v>
      </c>
      <c r="C37" s="89" t="s">
        <v>90</v>
      </c>
      <c r="D37" s="90"/>
    </row>
    <row r="38" spans="1:4" ht="21" customHeight="1" x14ac:dyDescent="0.25">
      <c r="A38" s="93"/>
      <c r="B38" s="94"/>
      <c r="C38" s="94"/>
      <c r="D38" s="95"/>
    </row>
    <row r="39" spans="1:4" ht="21" customHeight="1" x14ac:dyDescent="0.25">
      <c r="A39" s="49">
        <v>36</v>
      </c>
      <c r="B39" s="89" t="s">
        <v>76</v>
      </c>
      <c r="C39" s="89" t="s">
        <v>78</v>
      </c>
      <c r="D39" s="90"/>
    </row>
    <row r="40" spans="1:4" ht="21" customHeight="1" x14ac:dyDescent="0.25">
      <c r="A40" s="49">
        <v>30</v>
      </c>
      <c r="B40" s="89" t="s">
        <v>74</v>
      </c>
      <c r="C40" s="89" t="s">
        <v>75</v>
      </c>
      <c r="D40" s="90"/>
    </row>
    <row r="41" spans="1:4" ht="21" customHeight="1" x14ac:dyDescent="0.25">
      <c r="A41" s="49">
        <v>42</v>
      </c>
      <c r="B41" s="89" t="s">
        <v>42</v>
      </c>
      <c r="C41" s="89" t="s">
        <v>109</v>
      </c>
      <c r="D41" s="90"/>
    </row>
    <row r="42" spans="1:4" ht="21" customHeight="1" x14ac:dyDescent="0.25">
      <c r="A42" s="49">
        <v>46</v>
      </c>
      <c r="B42" s="91" t="s">
        <v>74</v>
      </c>
      <c r="C42" s="91" t="s">
        <v>91</v>
      </c>
      <c r="D42" s="90"/>
    </row>
    <row r="43" spans="1:4" ht="21" customHeight="1" x14ac:dyDescent="0.25">
      <c r="A43" s="93"/>
      <c r="B43" s="94"/>
      <c r="C43" s="94"/>
      <c r="D43" s="95"/>
    </row>
    <row r="44" spans="1:4" ht="21" customHeight="1" x14ac:dyDescent="0.25">
      <c r="A44" s="49">
        <v>32</v>
      </c>
      <c r="B44" s="89" t="s">
        <v>48</v>
      </c>
      <c r="C44" s="89" t="s">
        <v>81</v>
      </c>
      <c r="D44" s="90"/>
    </row>
    <row r="45" spans="1:4" ht="21" customHeight="1" x14ac:dyDescent="0.25">
      <c r="A45" s="49">
        <v>34</v>
      </c>
      <c r="B45" s="89" t="s">
        <v>58</v>
      </c>
      <c r="C45" s="89" t="s">
        <v>96</v>
      </c>
      <c r="D45" s="90"/>
    </row>
    <row r="46" spans="1:4" ht="21" customHeight="1" x14ac:dyDescent="0.25">
      <c r="A46" s="49">
        <v>44</v>
      </c>
      <c r="B46" s="89" t="s">
        <v>102</v>
      </c>
      <c r="C46" s="89" t="s">
        <v>103</v>
      </c>
      <c r="D46" s="90"/>
    </row>
    <row r="47" spans="1:4" ht="21" customHeight="1" x14ac:dyDescent="0.25">
      <c r="A47" s="49">
        <v>37</v>
      </c>
      <c r="B47" s="89" t="s">
        <v>84</v>
      </c>
      <c r="C47" s="89" t="s">
        <v>85</v>
      </c>
      <c r="D47" s="90"/>
    </row>
    <row r="48" spans="1:4" ht="21" customHeight="1" x14ac:dyDescent="0.25">
      <c r="A48" s="93"/>
      <c r="B48" s="94"/>
      <c r="C48" s="94"/>
      <c r="D48" s="95"/>
    </row>
    <row r="49" spans="1:4" ht="21" customHeight="1" x14ac:dyDescent="0.25">
      <c r="A49" s="49">
        <v>33</v>
      </c>
      <c r="B49" s="89" t="s">
        <v>86</v>
      </c>
      <c r="C49" s="89" t="s">
        <v>87</v>
      </c>
      <c r="D49" s="90"/>
    </row>
    <row r="50" spans="1:4" ht="21" customHeight="1" x14ac:dyDescent="0.25">
      <c r="A50" s="49">
        <v>40</v>
      </c>
      <c r="B50" s="89" t="s">
        <v>61</v>
      </c>
      <c r="C50" s="89" t="s">
        <v>92</v>
      </c>
      <c r="D50" s="90"/>
    </row>
    <row r="51" spans="1:4" ht="21" customHeight="1" x14ac:dyDescent="0.25">
      <c r="A51" s="49">
        <v>39</v>
      </c>
      <c r="B51" s="89" t="s">
        <v>93</v>
      </c>
      <c r="C51" s="89" t="s">
        <v>94</v>
      </c>
      <c r="D51" s="90"/>
    </row>
    <row r="52" spans="1:4" ht="21" customHeight="1" x14ac:dyDescent="0.25">
      <c r="A52" s="49">
        <v>45</v>
      </c>
      <c r="B52" s="89" t="s">
        <v>95</v>
      </c>
      <c r="C52" s="89" t="s">
        <v>49</v>
      </c>
      <c r="D52" s="90"/>
    </row>
    <row r="53" spans="1:4" ht="21" customHeight="1" x14ac:dyDescent="0.25">
      <c r="A53" s="93"/>
      <c r="B53" s="94"/>
      <c r="C53" s="94"/>
      <c r="D53" s="95"/>
    </row>
    <row r="54" spans="1:4" ht="21" customHeight="1" x14ac:dyDescent="0.25">
      <c r="A54" s="49">
        <v>47</v>
      </c>
      <c r="B54" s="89" t="s">
        <v>98</v>
      </c>
      <c r="C54" s="89" t="s">
        <v>99</v>
      </c>
      <c r="D54" s="90"/>
    </row>
    <row r="55" spans="1:4" ht="21" customHeight="1" x14ac:dyDescent="0.25">
      <c r="A55" s="49">
        <v>41</v>
      </c>
      <c r="B55" s="89" t="s">
        <v>100</v>
      </c>
      <c r="C55" s="89" t="s">
        <v>101</v>
      </c>
      <c r="D55" s="90"/>
    </row>
    <row r="56" spans="1:4" ht="21" customHeight="1" x14ac:dyDescent="0.25">
      <c r="A56" s="49">
        <v>44</v>
      </c>
      <c r="B56" s="89" t="s">
        <v>102</v>
      </c>
      <c r="C56" s="89" t="s">
        <v>103</v>
      </c>
      <c r="D56" s="90"/>
    </row>
    <row r="57" spans="1:4" ht="21.6" customHeight="1" x14ac:dyDescent="0.25">
      <c r="A57" s="49">
        <v>35</v>
      </c>
      <c r="B57" s="89" t="s">
        <v>82</v>
      </c>
      <c r="C57" s="89" t="s">
        <v>83</v>
      </c>
      <c r="D57" s="90"/>
    </row>
    <row r="58" spans="1:4" x14ac:dyDescent="0.25">
      <c r="A58" s="50"/>
      <c r="B58" s="56"/>
      <c r="C58" s="56"/>
      <c r="D58" s="56"/>
    </row>
    <row r="59" spans="1:4" x14ac:dyDescent="0.25">
      <c r="A59" s="50"/>
      <c r="B59" s="56"/>
      <c r="C59" s="56"/>
      <c r="D59" s="56"/>
    </row>
    <row r="60" spans="1:4" x14ac:dyDescent="0.25">
      <c r="A60" s="50"/>
      <c r="B60" s="56"/>
      <c r="C60" s="56"/>
      <c r="D60" s="56"/>
    </row>
    <row r="61" spans="1:4" x14ac:dyDescent="0.25">
      <c r="A61" s="50"/>
      <c r="B61" s="56"/>
      <c r="C61" s="56"/>
      <c r="D61" s="56"/>
    </row>
    <row r="62" spans="1:4" x14ac:dyDescent="0.25">
      <c r="A62" s="50"/>
      <c r="B62" s="38"/>
      <c r="C62" s="38"/>
      <c r="D62" s="54"/>
    </row>
    <row r="63" spans="1:4" ht="21" x14ac:dyDescent="0.35">
      <c r="A63" s="116" t="s">
        <v>147</v>
      </c>
      <c r="B63" s="116"/>
      <c r="C63" s="116"/>
      <c r="D63" s="116"/>
    </row>
    <row r="64" spans="1:4" ht="21.6" customHeight="1" x14ac:dyDescent="0.25">
      <c r="A64" s="51" t="s">
        <v>3</v>
      </c>
      <c r="B64" s="52" t="s">
        <v>9</v>
      </c>
      <c r="C64" s="52" t="s">
        <v>10</v>
      </c>
      <c r="D64" s="52" t="s">
        <v>0</v>
      </c>
    </row>
    <row r="65" spans="1:4" ht="21.6" customHeight="1" x14ac:dyDescent="0.25">
      <c r="A65" s="53">
        <v>1</v>
      </c>
      <c r="B65" s="89" t="s">
        <v>42</v>
      </c>
      <c r="C65" s="89" t="s">
        <v>43</v>
      </c>
      <c r="D65" s="92"/>
    </row>
    <row r="66" spans="1:4" ht="21.6" customHeight="1" x14ac:dyDescent="0.25">
      <c r="A66" s="53">
        <v>8</v>
      </c>
      <c r="B66" s="91" t="s">
        <v>34</v>
      </c>
      <c r="C66" s="91" t="s">
        <v>35</v>
      </c>
      <c r="D66" s="92"/>
    </row>
    <row r="67" spans="1:4" ht="21.6" customHeight="1" x14ac:dyDescent="0.25">
      <c r="A67" s="53">
        <v>18</v>
      </c>
      <c r="B67" s="89" t="s">
        <v>37</v>
      </c>
      <c r="C67" s="89" t="s">
        <v>38</v>
      </c>
      <c r="D67" s="90"/>
    </row>
    <row r="68" spans="1:4" ht="21.6" customHeight="1" x14ac:dyDescent="0.25">
      <c r="A68" s="53">
        <v>20</v>
      </c>
      <c r="B68" s="91" t="s">
        <v>37</v>
      </c>
      <c r="C68" s="91" t="s">
        <v>39</v>
      </c>
      <c r="D68" s="92"/>
    </row>
    <row r="69" spans="1:4" ht="21.6" customHeight="1" x14ac:dyDescent="0.25">
      <c r="A69" s="97"/>
      <c r="B69" s="94"/>
      <c r="C69" s="94"/>
      <c r="D69" s="95"/>
    </row>
    <row r="70" spans="1:4" ht="21.6" customHeight="1" x14ac:dyDescent="0.25">
      <c r="A70" s="53">
        <v>21</v>
      </c>
      <c r="B70" s="56" t="s">
        <v>152</v>
      </c>
      <c r="C70" s="56" t="s">
        <v>153</v>
      </c>
      <c r="D70" s="92"/>
    </row>
    <row r="71" spans="1:4" ht="21.6" customHeight="1" x14ac:dyDescent="0.25">
      <c r="A71" s="53">
        <v>17</v>
      </c>
      <c r="B71" s="91" t="s">
        <v>40</v>
      </c>
      <c r="C71" s="91" t="s">
        <v>41</v>
      </c>
      <c r="D71" s="92"/>
    </row>
    <row r="72" spans="1:4" ht="21.6" customHeight="1" x14ac:dyDescent="0.25">
      <c r="A72" s="53">
        <v>23</v>
      </c>
      <c r="B72" s="56" t="s">
        <v>31</v>
      </c>
      <c r="C72" s="56" t="s">
        <v>154</v>
      </c>
      <c r="D72" s="56"/>
    </row>
    <row r="73" spans="1:4" ht="21.6" customHeight="1" x14ac:dyDescent="0.25">
      <c r="A73" s="53">
        <v>13</v>
      </c>
      <c r="B73" s="91" t="s">
        <v>31</v>
      </c>
      <c r="C73" s="91" t="s">
        <v>32</v>
      </c>
      <c r="D73" s="92"/>
    </row>
    <row r="74" spans="1:4" ht="21.6" customHeight="1" x14ac:dyDescent="0.25">
      <c r="A74" s="74"/>
      <c r="B74" s="88"/>
      <c r="C74" s="88"/>
      <c r="D74" s="88"/>
    </row>
    <row r="75" spans="1:4" ht="21.6" customHeight="1" x14ac:dyDescent="0.25">
      <c r="A75" s="53">
        <v>22</v>
      </c>
      <c r="B75" s="89" t="s">
        <v>44</v>
      </c>
      <c r="C75" s="89" t="s">
        <v>45</v>
      </c>
      <c r="D75" s="90"/>
    </row>
    <row r="76" spans="1:4" ht="21.6" customHeight="1" x14ac:dyDescent="0.25">
      <c r="A76" s="53">
        <v>7</v>
      </c>
      <c r="B76" s="91" t="s">
        <v>67</v>
      </c>
      <c r="C76" s="91" t="s">
        <v>68</v>
      </c>
      <c r="D76" s="90"/>
    </row>
    <row r="77" spans="1:4" ht="21.6" customHeight="1" x14ac:dyDescent="0.25">
      <c r="A77" s="53">
        <v>2</v>
      </c>
      <c r="B77" s="91" t="s">
        <v>69</v>
      </c>
      <c r="C77" s="91" t="s">
        <v>70</v>
      </c>
      <c r="D77" s="90"/>
    </row>
    <row r="78" spans="1:4" ht="21.6" customHeight="1" x14ac:dyDescent="0.25">
      <c r="A78" s="53">
        <v>10</v>
      </c>
      <c r="B78" s="89" t="s">
        <v>58</v>
      </c>
      <c r="C78" s="89" t="s">
        <v>65</v>
      </c>
      <c r="D78" s="90"/>
    </row>
    <row r="79" spans="1:4" ht="21.6" customHeight="1" x14ac:dyDescent="0.25">
      <c r="A79" s="53">
        <v>26</v>
      </c>
      <c r="B79" s="91" t="s">
        <v>157</v>
      </c>
      <c r="C79" s="91" t="s">
        <v>158</v>
      </c>
      <c r="D79" s="90"/>
    </row>
    <row r="80" spans="1:4" ht="21.6" customHeight="1" x14ac:dyDescent="0.25">
      <c r="A80" s="97"/>
      <c r="B80" s="94"/>
      <c r="C80" s="94"/>
      <c r="D80" s="95"/>
    </row>
    <row r="81" spans="1:4" ht="21.6" customHeight="1" x14ac:dyDescent="0.25">
      <c r="A81" s="53">
        <v>16</v>
      </c>
      <c r="B81" s="89" t="s">
        <v>46</v>
      </c>
      <c r="C81" s="89" t="s">
        <v>47</v>
      </c>
      <c r="D81" s="90"/>
    </row>
    <row r="82" spans="1:4" ht="21.6" customHeight="1" x14ac:dyDescent="0.25">
      <c r="A82" s="53">
        <v>24</v>
      </c>
      <c r="B82" s="91" t="s">
        <v>48</v>
      </c>
      <c r="C82" s="91" t="s">
        <v>49</v>
      </c>
      <c r="D82" s="92"/>
    </row>
    <row r="83" spans="1:4" ht="21.6" customHeight="1" x14ac:dyDescent="0.25">
      <c r="A83" s="53">
        <v>9</v>
      </c>
      <c r="B83" s="89" t="s">
        <v>72</v>
      </c>
      <c r="C83" s="89" t="s">
        <v>73</v>
      </c>
      <c r="D83" s="92"/>
    </row>
    <row r="84" spans="1:4" ht="21.6" customHeight="1" x14ac:dyDescent="0.25">
      <c r="A84" s="53">
        <v>6</v>
      </c>
      <c r="B84" s="91" t="s">
        <v>155</v>
      </c>
      <c r="C84" s="91" t="s">
        <v>156</v>
      </c>
      <c r="D84" s="90"/>
    </row>
    <row r="85" spans="1:4" ht="21.6" customHeight="1" x14ac:dyDescent="0.25">
      <c r="A85" s="53">
        <v>12</v>
      </c>
      <c r="B85" s="89" t="s">
        <v>58</v>
      </c>
      <c r="C85" s="89" t="s">
        <v>59</v>
      </c>
      <c r="D85" s="90"/>
    </row>
    <row r="86" spans="1:4" ht="21.6" customHeight="1" x14ac:dyDescent="0.25">
      <c r="A86" s="97"/>
      <c r="B86" s="94"/>
      <c r="C86" s="94"/>
      <c r="D86" s="95"/>
    </row>
    <row r="87" spans="1:4" ht="21.6" customHeight="1" x14ac:dyDescent="0.25">
      <c r="A87" s="53">
        <v>3</v>
      </c>
      <c r="B87" s="91" t="s">
        <v>52</v>
      </c>
      <c r="C87" s="91" t="s">
        <v>53</v>
      </c>
      <c r="D87" s="92"/>
    </row>
    <row r="88" spans="1:4" ht="21.6" customHeight="1" x14ac:dyDescent="0.25">
      <c r="A88" s="53">
        <v>11</v>
      </c>
      <c r="B88" s="91" t="s">
        <v>61</v>
      </c>
      <c r="C88" s="91" t="s">
        <v>62</v>
      </c>
      <c r="D88" s="92"/>
    </row>
    <row r="89" spans="1:4" ht="21.6" customHeight="1" x14ac:dyDescent="0.25">
      <c r="A89" s="53">
        <v>4</v>
      </c>
      <c r="B89" s="91" t="s">
        <v>56</v>
      </c>
      <c r="C89" s="91" t="s">
        <v>57</v>
      </c>
      <c r="D89" s="92"/>
    </row>
    <row r="90" spans="1:4" ht="21.6" customHeight="1" x14ac:dyDescent="0.25">
      <c r="A90" s="53">
        <v>15</v>
      </c>
      <c r="B90" s="89" t="s">
        <v>50</v>
      </c>
      <c r="C90" s="89" t="s">
        <v>51</v>
      </c>
      <c r="D90" s="92"/>
    </row>
    <row r="91" spans="1:4" ht="21.6" customHeight="1" x14ac:dyDescent="0.25">
      <c r="A91" s="97"/>
      <c r="B91" s="94"/>
      <c r="C91" s="94"/>
      <c r="D91" s="95"/>
    </row>
    <row r="92" spans="1:4" ht="21.6" customHeight="1" x14ac:dyDescent="0.25">
      <c r="A92" s="53">
        <v>19</v>
      </c>
      <c r="B92" s="91" t="s">
        <v>50</v>
      </c>
      <c r="C92" s="91" t="s">
        <v>66</v>
      </c>
      <c r="D92" s="92"/>
    </row>
    <row r="93" spans="1:4" ht="21.6" customHeight="1" x14ac:dyDescent="0.25">
      <c r="A93" s="53">
        <v>5</v>
      </c>
      <c r="B93" s="91" t="s">
        <v>63</v>
      </c>
      <c r="C93" s="91" t="s">
        <v>64</v>
      </c>
      <c r="D93" s="92"/>
    </row>
    <row r="94" spans="1:4" ht="21.6" customHeight="1" x14ac:dyDescent="0.25">
      <c r="A94" s="53">
        <v>14</v>
      </c>
      <c r="B94" s="91" t="s">
        <v>56</v>
      </c>
      <c r="C94" s="91" t="s">
        <v>71</v>
      </c>
      <c r="D94" s="92"/>
    </row>
    <row r="95" spans="1:4" ht="21.6" customHeight="1" x14ac:dyDescent="0.25">
      <c r="A95" s="53">
        <v>25</v>
      </c>
      <c r="B95" s="89" t="s">
        <v>54</v>
      </c>
      <c r="C95" s="89" t="s">
        <v>55</v>
      </c>
      <c r="D95" s="92"/>
    </row>
  </sheetData>
  <mergeCells count="3">
    <mergeCell ref="A1:D1"/>
    <mergeCell ref="A32:D32"/>
    <mergeCell ref="A63:D63"/>
  </mergeCells>
  <pageMargins left="0.70866141732283472" right="0.70866141732283472" top="0.39370078740157483" bottom="0.39370078740157483" header="0.19685039370078741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opLeftCell="A7" workbookViewId="0"/>
  </sheetViews>
  <sheetFormatPr defaultRowHeight="15" x14ac:dyDescent="0.25"/>
  <sheetData>
    <row r="1" spans="1:17" x14ac:dyDescent="0.25">
      <c r="A1">
        <v>1</v>
      </c>
      <c r="B1">
        <v>40</v>
      </c>
    </row>
    <row r="2" spans="1:17" x14ac:dyDescent="0.25">
      <c r="A2">
        <v>2</v>
      </c>
      <c r="B2">
        <v>34</v>
      </c>
    </row>
    <row r="3" spans="1:17" x14ac:dyDescent="0.25">
      <c r="A3">
        <v>3</v>
      </c>
      <c r="B3">
        <v>30</v>
      </c>
    </row>
    <row r="4" spans="1:17" x14ac:dyDescent="0.25">
      <c r="A4">
        <v>4</v>
      </c>
      <c r="B4">
        <v>27</v>
      </c>
    </row>
    <row r="5" spans="1:17" x14ac:dyDescent="0.25">
      <c r="A5">
        <v>5</v>
      </c>
      <c r="B5">
        <v>26</v>
      </c>
    </row>
    <row r="6" spans="1:17" x14ac:dyDescent="0.25">
      <c r="A6">
        <v>6</v>
      </c>
      <c r="B6">
        <v>25</v>
      </c>
    </row>
    <row r="7" spans="1:17" x14ac:dyDescent="0.25">
      <c r="A7">
        <v>7</v>
      </c>
      <c r="B7">
        <v>24</v>
      </c>
    </row>
    <row r="8" spans="1:17" x14ac:dyDescent="0.25">
      <c r="A8">
        <v>8</v>
      </c>
      <c r="B8">
        <v>23</v>
      </c>
    </row>
    <row r="9" spans="1:17" x14ac:dyDescent="0.25">
      <c r="A9">
        <v>9</v>
      </c>
      <c r="B9">
        <v>22</v>
      </c>
    </row>
    <row r="10" spans="1:17" x14ac:dyDescent="0.25">
      <c r="A10">
        <v>10</v>
      </c>
      <c r="B10">
        <v>21</v>
      </c>
    </row>
    <row r="11" spans="1:17" x14ac:dyDescent="0.25">
      <c r="A11">
        <v>11</v>
      </c>
      <c r="B11">
        <v>20</v>
      </c>
      <c r="O11" s="59"/>
      <c r="P11" s="59"/>
      <c r="Q11" s="58"/>
    </row>
    <row r="12" spans="1:17" x14ac:dyDescent="0.25">
      <c r="A12">
        <v>12</v>
      </c>
      <c r="B12">
        <v>19</v>
      </c>
    </row>
    <row r="13" spans="1:17" x14ac:dyDescent="0.25">
      <c r="A13">
        <v>13</v>
      </c>
      <c r="B13">
        <v>18</v>
      </c>
    </row>
    <row r="14" spans="1:17" x14ac:dyDescent="0.25">
      <c r="A14">
        <v>14</v>
      </c>
      <c r="B14">
        <v>17</v>
      </c>
    </row>
    <row r="15" spans="1:17" x14ac:dyDescent="0.25">
      <c r="A15">
        <v>15</v>
      </c>
      <c r="B15">
        <v>16</v>
      </c>
    </row>
    <row r="16" spans="1:17" x14ac:dyDescent="0.25">
      <c r="A16">
        <v>16</v>
      </c>
      <c r="B16">
        <v>15</v>
      </c>
    </row>
    <row r="17" spans="1:2" x14ac:dyDescent="0.25">
      <c r="A17">
        <v>17</v>
      </c>
      <c r="B17">
        <v>14</v>
      </c>
    </row>
    <row r="18" spans="1:2" x14ac:dyDescent="0.25">
      <c r="A18">
        <v>18</v>
      </c>
      <c r="B18">
        <v>13</v>
      </c>
    </row>
    <row r="19" spans="1:2" x14ac:dyDescent="0.25">
      <c r="A19">
        <v>19</v>
      </c>
      <c r="B19">
        <v>12</v>
      </c>
    </row>
    <row r="20" spans="1:2" x14ac:dyDescent="0.25">
      <c r="A20">
        <v>20</v>
      </c>
      <c r="B20">
        <v>11</v>
      </c>
    </row>
    <row r="21" spans="1:2" x14ac:dyDescent="0.25">
      <c r="A21">
        <v>21</v>
      </c>
      <c r="B21">
        <v>10</v>
      </c>
    </row>
    <row r="22" spans="1:2" x14ac:dyDescent="0.25">
      <c r="A22">
        <v>22</v>
      </c>
      <c r="B22">
        <v>9</v>
      </c>
    </row>
    <row r="23" spans="1:2" x14ac:dyDescent="0.25">
      <c r="A23">
        <v>23</v>
      </c>
      <c r="B23">
        <v>8</v>
      </c>
    </row>
    <row r="24" spans="1:2" x14ac:dyDescent="0.25">
      <c r="A24">
        <v>24</v>
      </c>
      <c r="B24">
        <v>7</v>
      </c>
    </row>
    <row r="25" spans="1:2" x14ac:dyDescent="0.25">
      <c r="A25">
        <v>25</v>
      </c>
      <c r="B25">
        <v>6</v>
      </c>
    </row>
    <row r="26" spans="1:2" x14ac:dyDescent="0.25">
      <c r="A26">
        <v>26</v>
      </c>
      <c r="B26">
        <v>5</v>
      </c>
    </row>
    <row r="27" spans="1:2" x14ac:dyDescent="0.25">
      <c r="A27">
        <v>27</v>
      </c>
      <c r="B27">
        <v>4</v>
      </c>
    </row>
    <row r="28" spans="1:2" x14ac:dyDescent="0.25">
      <c r="A28">
        <v>28</v>
      </c>
      <c r="B28">
        <v>3</v>
      </c>
    </row>
    <row r="29" spans="1:2" x14ac:dyDescent="0.25">
      <c r="A29">
        <v>29</v>
      </c>
      <c r="B29">
        <v>2</v>
      </c>
    </row>
    <row r="30" spans="1:2" x14ac:dyDescent="0.25">
      <c r="A30">
        <v>30</v>
      </c>
      <c r="B30">
        <v>1</v>
      </c>
    </row>
    <row r="31" spans="1:2" x14ac:dyDescent="0.25">
      <c r="A31">
        <v>31</v>
      </c>
      <c r="B31">
        <v>0</v>
      </c>
    </row>
    <row r="32" spans="1:2" x14ac:dyDescent="0.25">
      <c r="A32">
        <v>32</v>
      </c>
      <c r="B32">
        <v>0</v>
      </c>
    </row>
    <row r="33" spans="1:2" x14ac:dyDescent="0.25">
      <c r="A33">
        <v>33</v>
      </c>
      <c r="B33">
        <v>0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výsledky final</vt:lpstr>
      <vt:lpstr>prezence2025</vt:lpstr>
      <vt:lpstr>50m</vt:lpstr>
      <vt:lpstr>Hod</vt:lpstr>
      <vt:lpstr>skok</vt:lpstr>
      <vt:lpstr>200m</vt:lpstr>
      <vt:lpstr>List2</vt:lpstr>
      <vt:lpstr>'200m'!Oblast_tisku</vt:lpstr>
      <vt:lpstr>'50m'!Oblast_tisku</vt:lpstr>
      <vt:lpstr>Hod!Oblast_tisku</vt:lpstr>
      <vt:lpstr>skok!Oblast_tisku</vt:lpstr>
      <vt:lpstr>'výsledky final'!Oblast_tisku</vt:lpstr>
    </vt:vector>
  </TitlesOfParts>
  <Company>Ansuz,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Prandžev</dc:creator>
  <cp:lastModifiedBy>Faltín Miroslav</cp:lastModifiedBy>
  <cp:lastPrinted>2026-05-23T11:42:25Z</cp:lastPrinted>
  <dcterms:created xsi:type="dcterms:W3CDTF">2016-05-12T12:43:01Z</dcterms:created>
  <dcterms:modified xsi:type="dcterms:W3CDTF">2026-05-25T08:35:35Z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2f1a10-8b9f-4dff-bb40-c57b5f6b3fee_Enabled">
    <vt:lpwstr>true</vt:lpwstr>
  </property>
  <property fmtid="{D5CDD505-2E9C-101B-9397-08002B2CF9AE}" pid="3" name="MSIP_Label_ae2f1a10-8b9f-4dff-bb40-c57b5f6b3fee_SetDate">
    <vt:lpwstr>2023-05-22T14:09:02Z</vt:lpwstr>
  </property>
  <property fmtid="{D5CDD505-2E9C-101B-9397-08002B2CF9AE}" pid="4" name="MSIP_Label_ae2f1a10-8b9f-4dff-bb40-c57b5f6b3fee_Method">
    <vt:lpwstr>Privileged</vt:lpwstr>
  </property>
  <property fmtid="{D5CDD505-2E9C-101B-9397-08002B2CF9AE}" pid="5" name="MSIP_Label_ae2f1a10-8b9f-4dff-bb40-c57b5f6b3fee_Name">
    <vt:lpwstr>L00061</vt:lpwstr>
  </property>
  <property fmtid="{D5CDD505-2E9C-101B-9397-08002B2CF9AE}" pid="6" name="MSIP_Label_ae2f1a10-8b9f-4dff-bb40-c57b5f6b3fee_SiteId">
    <vt:lpwstr>b233f9e1-5599-4693-9cef-38858fe25406</vt:lpwstr>
  </property>
  <property fmtid="{D5CDD505-2E9C-101B-9397-08002B2CF9AE}" pid="7" name="MSIP_Label_ae2f1a10-8b9f-4dff-bb40-c57b5f6b3fee_ActionId">
    <vt:lpwstr>f3a2a7cc-501e-4086-9b83-ae9d0634403e</vt:lpwstr>
  </property>
  <property fmtid="{D5CDD505-2E9C-101B-9397-08002B2CF9AE}" pid="8" name="MSIP_Label_ae2f1a10-8b9f-4dff-bb40-c57b5f6b3fee_ContentBits">
    <vt:lpwstr>0</vt:lpwstr>
  </property>
  <property fmtid="{D5CDD505-2E9C-101B-9397-08002B2CF9AE}" pid="9" name="DocumentClasification">
    <vt:lpwstr>Veřejné</vt:lpwstr>
  </property>
  <property fmtid="{D5CDD505-2E9C-101B-9397-08002B2CF9AE}" pid="10" name="CEZ_DLP">
    <vt:lpwstr>CEZ:TPS:D</vt:lpwstr>
  </property>
  <property fmtid="{D5CDD505-2E9C-101B-9397-08002B2CF9AE}" pid="11" name="CEZ_MIPLabelName">
    <vt:lpwstr>Public-TPS</vt:lpwstr>
  </property>
</Properties>
</file>